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<sst xmlns="http://schemas.openxmlformats.org/spreadsheetml/2006/main" count="2107" uniqueCount="521">
  <si>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</si>
  <si>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</si>
  <si>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</si>
  <si>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</si>
  <si>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</si>
  <si>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</si>
  <si>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</si>
  <si>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</si>
  <si>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</si>
  <si>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</si>
  <si>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</si>
  <si>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</si>
  <si>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</si>
  <si>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</si>
  <si>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</si>
  <si>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</si>
  <si>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</si>
  <si>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</si>
  <si>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</si>
  <si>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</si>
  <si>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</si>
  <si>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</si>
  <si>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</si>
  <si>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</si>
  <si>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</si>
  <si>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</si>
  <si>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</si>
  <si>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</si>
  <si>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</si>
  <si>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</si>
  <si>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</si>
  <si>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</si>
  <si>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</si>
  <si>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</si>
  <si>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</si>
  <si>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</si>
  <si>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</si>
  <si>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</si>
  <si>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</si>
  <si>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</si>
  <si>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</si>
  <si>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</si>
  <si>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</si>
  <si>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</si>
  <si>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</si>
  <si>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</si>
  <si>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</si>
  <si>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</si>
  <si>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</si>
  <si>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</si>
  <si>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</si>
  <si>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</si>
  <si>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</si>
  <si>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</si>
  <si>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</si>
  <si>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573</t>
  </si>
  <si>
    <t>元江哈尼族彝族傣族自治县羊街乡</t>
  </si>
  <si>
    <t>573002</t>
  </si>
  <si>
    <t>元江哈尼族彝族傣族自治县羊街乡人民代表大会主席团</t>
  </si>
  <si>
    <t>573004</t>
  </si>
  <si>
    <t>中共元江哈尼族彝族傣族自治县羊街乡委员会</t>
  </si>
  <si>
    <t>573001</t>
  </si>
  <si>
    <t>元江哈尼族彝族傣族自治县羊街乡人民政府</t>
  </si>
  <si>
    <t>573012</t>
  </si>
  <si>
    <t>元江哈尼族彝族傣族自治县羊街乡党群服务中心</t>
  </si>
  <si>
    <t>573014</t>
  </si>
  <si>
    <t>元江哈尼族彝族傣族自治县羊街乡综合行政执法队</t>
  </si>
  <si>
    <t>573015</t>
  </si>
  <si>
    <t>元江哈尼族彝族傣族自治县羊街乡农业农村发展服务中心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</si>
  <si>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</si>
  <si>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</si>
  <si>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</si>
  <si>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</si>
  <si>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</si>
  <si>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</si>
  <si>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</si>
  <si>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</si>
  <si>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</si>
  <si>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</si>
  <si>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</si>
  <si>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</si>
  <si>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</si>
  <si>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</si>
  <si>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</si>
  <si>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</si>
  <si>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</si>
  <si>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</si>
  <si>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</si>
  <si>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</si>
  <si>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</si>
  <si>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</si>
  <si>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</si>
  <si>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</si>
  <si>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20103</t>
  </si>
  <si>
    <t>政府办公厅（室）及相关机构事务</t>
  </si>
  <si>
    <t>2010301</t>
  </si>
  <si>
    <t>20131</t>
  </si>
  <si>
    <t>党委办公厅（室）及相关机构事务</t>
  </si>
  <si>
    <t>2013101</t>
  </si>
  <si>
    <t>2013150</t>
  </si>
  <si>
    <t>事业运行</t>
  </si>
  <si>
    <t>20136</t>
  </si>
  <si>
    <t>其他共产党事务支出</t>
  </si>
  <si>
    <t>2013650</t>
  </si>
  <si>
    <t>207</t>
  </si>
  <si>
    <t>文化旅游体育与传媒支出</t>
  </si>
  <si>
    <t>20701</t>
  </si>
  <si>
    <t>文化和旅游</t>
  </si>
  <si>
    <t>2070108</t>
  </si>
  <si>
    <t>文化活动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</si>
  <si>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</si>
  <si>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</si>
  <si>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</si>
  <si>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</si>
  <si>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</si>
  <si>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</si>
  <si>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</si>
  <si>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</si>
  <si>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</si>
  <si>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</si>
  <si>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</si>
  <si>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</si>
  <si>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</si>
  <si>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</si>
  <si>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</si>
  <si>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</si>
  <si>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</si>
  <si>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</si>
  <si>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</si>
  <si>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</si>
  <si>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</si>
  <si>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</si>
  <si>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</si>
  <si>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</si>
  <si>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</si>
  <si>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</si>
  <si>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</si>
  <si>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</si>
  <si>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</si>
  <si>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2130199</t>
  </si>
  <si>
    <t>其他农业农村支出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</si>
  <si>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</si>
  <si>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</si>
  <si>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</si>
  <si>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</si>
  <si>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</si>
  <si>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</si>
  <si>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</si>
  <si>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</si>
  <si>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</si>
  <si>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</si>
  <si>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</si>
  <si>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</si>
  <si>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</si>
  <si>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</si>
  <si>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</si>
  <si>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</si>
  <si>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</si>
  <si>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</si>
  <si>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</si>
  <si>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</si>
  <si>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</si>
  <si>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</si>
  <si>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</si>
  <si>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</si>
  <si>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</si>
  <si>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</si>
  <si>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</si>
  <si>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</si>
  <si>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</si>
  <si>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</si>
  <si>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</si>
  <si>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</si>
  <si>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</si>
  <si>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</si>
  <si>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</si>
  <si>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</si>
  <si>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</si>
  <si>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</si>
  <si>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</si>
  <si>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</si>
  <si>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</si>
  <si>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</si>
  <si>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</si>
  <si>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</si>
  <si>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</si>
  <si>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</si>
  <si>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</si>
  <si>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</si>
  <si>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</si>
  <si>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</si>
  <si>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</si>
  <si>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</si>
  <si>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</si>
  <si>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</si>
  <si>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530428210000000014722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</si>
  <si>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</si>
  <si>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</si>
  <si>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</si>
  <si>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</si>
  <si>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</si>
  <si>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</si>
  <si>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</si>
  <si>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530428210000000014724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</si>
  <si>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</si>
  <si>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</si>
  <si>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</si>
  <si>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</si>
  <si>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</si>
  <si>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</si>
  <si>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</si>
  <si>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530428210000000014725</t>
  </si>
  <si>
    <t>30113</t>
  </si>
  <si>
    <t>530428210000000014727</t>
  </si>
  <si>
    <t>工会经费</t>
  </si>
  <si>
    <t>30228</t>
  </si>
  <si>
    <t>530428210000000014728</t>
  </si>
  <si>
    <t>一般公用经费</t>
  </si>
  <si>
    <t>30201</t>
  </si>
  <si>
    <t>办公费</t>
  </si>
  <si>
    <t>30239</t>
  </si>
  <si>
    <t>其他交通费用</t>
  </si>
  <si>
    <t>530428210000000016619</t>
  </si>
  <si>
    <t>行政人员公务交通补贴</t>
  </si>
  <si>
    <t>530428221100000553292</t>
  </si>
  <si>
    <t>30217</t>
  </si>
  <si>
    <t>530428231100001456716</t>
  </si>
  <si>
    <t>综合效能考核奖</t>
  </si>
  <si>
    <t>530428231100001456719</t>
  </si>
  <si>
    <t>福利费</t>
  </si>
  <si>
    <t>30229</t>
  </si>
  <si>
    <t>530428251100003821525</t>
  </si>
  <si>
    <t>乡镇人大代表活动经费</t>
  </si>
  <si>
    <t>30227</t>
  </si>
  <si>
    <t>委托业务费</t>
  </si>
  <si>
    <t>530428251100003821597</t>
  </si>
  <si>
    <t>乡镇人大代表履职补助经费</t>
  </si>
  <si>
    <t>530428251100003821619</t>
  </si>
  <si>
    <t>乡镇人大主席团成员履职资金</t>
  </si>
  <si>
    <t>530428210000000014729</t>
  </si>
  <si>
    <t>530428210000000014731</t>
  </si>
  <si>
    <t>530428210000000014732</t>
  </si>
  <si>
    <t>530428210000000014735</t>
  </si>
  <si>
    <t>530428210000000014736</t>
  </si>
  <si>
    <t>30211</t>
  </si>
  <si>
    <t>差旅费</t>
  </si>
  <si>
    <t>530428210000000016633</t>
  </si>
  <si>
    <t>530428221100000553293</t>
  </si>
  <si>
    <t>530428231100001456463</t>
  </si>
  <si>
    <t>530428231100001456465</t>
  </si>
  <si>
    <t>530428251100003821088</t>
  </si>
  <si>
    <t>羊街乡社区运转经费经费</t>
  </si>
  <si>
    <t>530428251100003821104</t>
  </si>
  <si>
    <t>羊街乡村（居）小组工作经费</t>
  </si>
  <si>
    <t>530428251100003821105</t>
  </si>
  <si>
    <t>羊街乡村委会运转经费经费</t>
  </si>
  <si>
    <t>530428210000000014737</t>
  </si>
  <si>
    <t>530428210000000014739</t>
  </si>
  <si>
    <t>530428210000000014740</t>
  </si>
  <si>
    <t>530428210000000014743</t>
  </si>
  <si>
    <t>公车购置及运维费</t>
  </si>
  <si>
    <t>30231</t>
  </si>
  <si>
    <t>公务用车运行维护费</t>
  </si>
  <si>
    <t>530428210000000014744</t>
  </si>
  <si>
    <t>530428210000000014745</t>
  </si>
  <si>
    <t>30299</t>
  </si>
  <si>
    <t>其他商品和服务支出</t>
  </si>
  <si>
    <t>530428210000000016639</t>
  </si>
  <si>
    <t>530428221100000553295</t>
  </si>
  <si>
    <t>530428231100001456103</t>
  </si>
  <si>
    <t>530428231100001456112</t>
  </si>
  <si>
    <t>离退休生活补助</t>
  </si>
  <si>
    <t>30305</t>
  </si>
  <si>
    <t>生活补助</t>
  </si>
  <si>
    <t>530428231100001456113</t>
  </si>
  <si>
    <t>530428210000000014711</t>
  </si>
  <si>
    <t>事业人员支出工资</t>
  </si>
  <si>
    <t>30107</t>
  </si>
  <si>
    <t>绩效工资</t>
  </si>
  <si>
    <t>530428210000000014712</t>
  </si>
  <si>
    <t>530428210000000014713</t>
  </si>
  <si>
    <t>530428210000000014714</t>
  </si>
  <si>
    <t>530428210000000014715</t>
  </si>
  <si>
    <t>530428221100000553287</t>
  </si>
  <si>
    <t>530428231100001456393</t>
  </si>
  <si>
    <t>奖励性绩效工资</t>
  </si>
  <si>
    <t>530428231100001456408</t>
  </si>
  <si>
    <t>530428251100003623509</t>
  </si>
  <si>
    <t>530428241100002209489</t>
  </si>
  <si>
    <t>530428241100002209490</t>
  </si>
  <si>
    <t>530428241100002209491</t>
  </si>
  <si>
    <t>530428241100002209492</t>
  </si>
  <si>
    <t>530428241100002209506</t>
  </si>
  <si>
    <t>530428241100002209507</t>
  </si>
  <si>
    <t>530428241100002209508</t>
  </si>
  <si>
    <t>530428241100002209511</t>
  </si>
  <si>
    <t>530428251100003623550</t>
  </si>
  <si>
    <t>530428251100003623575</t>
  </si>
  <si>
    <t>530428251100003623576</t>
  </si>
  <si>
    <t>530428251100003623577</t>
  </si>
  <si>
    <t>530428251100003623578</t>
  </si>
  <si>
    <t>530428251100003623579</t>
  </si>
  <si>
    <t>530428251100003623581</t>
  </si>
  <si>
    <t>530428251100003623582</t>
  </si>
  <si>
    <t>530428251100003623592</t>
  </si>
  <si>
    <t>530428251100003819323</t>
  </si>
  <si>
    <t>村委会干部待遇（三保支出）资金</t>
  </si>
  <si>
    <t>530428251100003819367</t>
  </si>
  <si>
    <t>小组干部待遇（三保支出）资金</t>
  </si>
  <si>
    <t>530428251100003819394</t>
  </si>
  <si>
    <t>村（社区）组（居）干部待遇（刚性支出）资金</t>
  </si>
  <si>
    <t>530428251100003819447</t>
  </si>
  <si>
    <t>社区干部待遇（三保支出）资金</t>
  </si>
  <si>
    <t>530428251100003820910</t>
  </si>
  <si>
    <t>村组干部保险经费</t>
  </si>
  <si>
    <t>530428251100003820999</t>
  </si>
  <si>
    <t>村组干部绩效经费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</si>
  <si>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</si>
  <si>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</si>
  <si>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</si>
  <si>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</si>
  <si>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</si>
  <si>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</si>
  <si>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</si>
  <si>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</si>
  <si>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</si>
  <si>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机关事业单位职工及军人抚恤补助资金</t>
  </si>
  <si>
    <t>312 民生类</t>
  </si>
  <si>
    <t>530428241100002127455</t>
  </si>
  <si>
    <t>30304</t>
  </si>
  <si>
    <t>抚恤金</t>
  </si>
  <si>
    <t>羊街乡非税收入返还项目经费</t>
  </si>
  <si>
    <t>530428251100003822728</t>
  </si>
  <si>
    <t>30905</t>
  </si>
  <si>
    <t>基础设施建设</t>
  </si>
  <si>
    <t>羊街乡人民政府机关事业单位遗属生活补助资金</t>
  </si>
  <si>
    <t>530428241100002117955</t>
  </si>
  <si>
    <t>羊街乡人民政府自有资金采购项目经费</t>
  </si>
  <si>
    <t>313 事业发展类</t>
  </si>
  <si>
    <t>530428241100002425037</t>
  </si>
  <si>
    <t>机关事业单位遗属生活补助资金</t>
  </si>
  <si>
    <t>530428251100003665167</t>
  </si>
  <si>
    <t>530428251100003665544</t>
  </si>
  <si>
    <t>预算05-2表</t>
  </si>
  <si>
    <t>2025年部门项目支出绩效目标表</t>
  </si>
  <si>
    <t>单位名称：元江哈尼族彝族傣族自治县羊街乡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</si>
  <si>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</si>
  <si>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</si>
  <si>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</si>
  <si>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</si>
  <si>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</si>
  <si>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</si>
  <si>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</si>
  <si>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</si>
  <si>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</si>
  <si>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</si>
  <si>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纪委工作经费用于购置日常办公所需的办公设备、乡村振兴工作经费用于购置因人员增加所需的办公家具、以及日常下村产生的公车燃油费</t>
  </si>
  <si>
    <t>产出指标</t>
  </si>
  <si>
    <t>数量指标</t>
  </si>
  <si>
    <t>自有资金采购金额</t>
  </si>
  <si>
    <t>=</t>
  </si>
  <si>
    <t>95800</t>
  </si>
  <si>
    <t>元</t>
  </si>
  <si>
    <t>定量指标</t>
  </si>
  <si>
    <t>自有资金采购金额95800元</t>
  </si>
  <si>
    <t>质量指标</t>
  </si>
  <si>
    <t>产品质量合格率</t>
  </si>
  <si>
    <t>100</t>
  </si>
  <si>
    <t>%</t>
  </si>
  <si>
    <t>产品质量合格率100%</t>
  </si>
  <si>
    <t>成本指标</t>
  </si>
  <si>
    <t>经济成本指标</t>
  </si>
  <si>
    <t>自有资金采购成本95800元</t>
  </si>
  <si>
    <t>效益指标</t>
  </si>
  <si>
    <t>社会效益</t>
  </si>
  <si>
    <t>工作人员工作效率是否提升</t>
  </si>
  <si>
    <t>是</t>
  </si>
  <si>
    <t>定性指标</t>
  </si>
  <si>
    <t>工作人员工作效率提升</t>
  </si>
  <si>
    <t>满意度指标</t>
  </si>
  <si>
    <t>服务对象满意度</t>
  </si>
  <si>
    <t>90</t>
  </si>
  <si>
    <t>服务对象满意度大于90%</t>
  </si>
  <si>
    <t>做好本部门人员、公用经费保障，按规定落实干部职工各项待遇，支持部门正常履职。</t>
  </si>
  <si>
    <t>遗属补助人员</t>
  </si>
  <si>
    <t>人</t>
  </si>
  <si>
    <t>遗属补助人员6人</t>
  </si>
  <si>
    <t>退休干部补助标准（农村）</t>
  </si>
  <si>
    <t>654</t>
  </si>
  <si>
    <t>元/人*月</t>
  </si>
  <si>
    <t>退休干部补助标准（农村）654*1人</t>
  </si>
  <si>
    <t>退休干部补助标准（城镇）</t>
  </si>
  <si>
    <t>956</t>
  </si>
  <si>
    <t>退休干部补助标准（城镇）956*1人</t>
  </si>
  <si>
    <t>离休干部遗属</t>
  </si>
  <si>
    <t>1500</t>
  </si>
  <si>
    <t>离休干部遗属1500*1人</t>
  </si>
  <si>
    <t>部门运转</t>
  </si>
  <si>
    <t>正常运转</t>
  </si>
  <si>
    <t>反映部门（单位）运转情况。</t>
  </si>
  <si>
    <t>单位人员满意度</t>
  </si>
  <si>
    <t>&gt;=</t>
  </si>
  <si>
    <t>反映部门（单位）人员对工资福利发放的满意程度。</t>
  </si>
  <si>
    <t>社会公众满意度</t>
  </si>
  <si>
    <t>反映社会公众对部门（单位）履职情况的满意程度。</t>
  </si>
  <si>
    <t>羊街乡行政单位国有资产出租、出借收入上缴国库后返还资金项目</t>
  </si>
  <si>
    <t>办公经费</t>
  </si>
  <si>
    <t>1.00</t>
  </si>
  <si>
    <t>项</t>
  </si>
  <si>
    <t>主要用于办公费等基层运转方面</t>
  </si>
  <si>
    <t>编外人员工资</t>
  </si>
  <si>
    <t>主要用于羊街乡编外人员工资保险方面的支出</t>
  </si>
  <si>
    <t>基础设施</t>
  </si>
  <si>
    <t>主要用于抗旱防汛森林保护等民生方面的基础设施建设</t>
  </si>
  <si>
    <t>主要用于羊街乡喍奢扎活动哈尼十月年活动等文化活动方面的支出</t>
  </si>
  <si>
    <t>项目实施率</t>
  </si>
  <si>
    <t>做好本退休死亡人员保障，按规定落实干部职工各项待遇，支持部门正常履职。</t>
  </si>
  <si>
    <t>补助人员人数</t>
  </si>
  <si>
    <t>反映财政供养部门（单位）离退休人员死亡情况</t>
  </si>
  <si>
    <t>发放金额</t>
  </si>
  <si>
    <t>464086.8</t>
  </si>
  <si>
    <t>反映财政供养部门（单位）离退休人员 抚恤金金额情况</t>
  </si>
  <si>
    <t>补助对象认定准确率</t>
  </si>
  <si>
    <t>反映补助对象得认定是否符合政策标准情况</t>
  </si>
  <si>
    <t>退休人员家属保障水平提升</t>
  </si>
  <si>
    <t>反映财政部门对退休人员家属保障的提升水平</t>
  </si>
  <si>
    <t>退休人员家属满意度</t>
  </si>
  <si>
    <t>反映项目实施后受益对象得满意度情况。
满意度=满意度问卷份数/有效问卷数量*100%</t>
  </si>
  <si>
    <t>49487.2</t>
  </si>
  <si>
    <t>补助人员</t>
  </si>
  <si>
    <t>反映补助人员的人数</t>
  </si>
  <si>
    <t>补助标准</t>
  </si>
  <si>
    <t>693</t>
  </si>
  <si>
    <t>反映补助人员的标准</t>
  </si>
  <si>
    <t>补助人员满意度</t>
  </si>
  <si>
    <t>反映补助人员对补助资金发放的满意程度。</t>
  </si>
  <si>
    <t>预算06表</t>
  </si>
  <si>
    <t>2025年部门政府性基金预算支出预算表</t>
  </si>
  <si>
    <t>政府性基金预算支出</t>
  </si>
  <si>
    <t>备注：羊街乡无政府性基金预算支出预算，故政府性基金预算支出预算表无数据。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</si>
  <si>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</si>
  <si>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</si>
  <si>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</si>
  <si>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</si>
  <si>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</si>
  <si>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</si>
  <si>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</si>
  <si>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</si>
  <si>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</si>
  <si>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</si>
  <si>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</si>
  <si>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</si>
  <si>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台式计算机</t>
  </si>
  <si>
    <t>台</t>
  </si>
  <si>
    <t>A4打印机</t>
  </si>
  <si>
    <t>多功能一体机</t>
  </si>
  <si>
    <t>国产计算机系统</t>
  </si>
  <si>
    <t>个</t>
  </si>
  <si>
    <t>执法记录仪</t>
  </si>
  <si>
    <t>16G优盘</t>
  </si>
  <si>
    <t>报刊杂志</t>
  </si>
  <si>
    <t>份</t>
  </si>
  <si>
    <t>移动硬盘</t>
  </si>
  <si>
    <t>会计咨询服务</t>
  </si>
  <si>
    <t>年</t>
  </si>
  <si>
    <t>黑色碳粉盒</t>
  </si>
  <si>
    <t>红色碳粉盒</t>
  </si>
  <si>
    <t>办公文具</t>
  </si>
  <si>
    <t>茶几</t>
  </si>
  <si>
    <t>多功能打印机</t>
  </si>
  <si>
    <t>复印纸</t>
  </si>
  <si>
    <t>盒</t>
  </si>
  <si>
    <t>办公用笔</t>
  </si>
  <si>
    <t>公车保险服务</t>
  </si>
  <si>
    <t>公车维修和保养服务</t>
  </si>
  <si>
    <t>辆</t>
  </si>
  <si>
    <t>公车加油费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</si>
  <si>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</si>
  <si>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</si>
  <si>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</si>
  <si>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</si>
  <si>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</si>
  <si>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</si>
  <si>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</si>
  <si>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</si>
  <si>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</si>
  <si>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</si>
  <si>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</si>
  <si>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</si>
  <si>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</si>
  <si>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</si>
  <si>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</si>
  <si>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</si>
  <si>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</si>
  <si>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</si>
  <si>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</si>
  <si>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</si>
  <si>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</si>
  <si>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</si>
  <si>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</si>
  <si>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备注：羊街乡无对下转移支付预算，故对下转移支付预算表无数据。</t>
  </si>
  <si>
    <t>预算09-2表</t>
  </si>
  <si>
    <t>2025年对下转移支付绩效目标表</t>
  </si>
  <si>
    <t>备注：羊街乡无对下转移支付预算，故对下转移支付绩效目标表无数据。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</si>
  <si>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</si>
  <si>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</si>
  <si>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</si>
  <si>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</si>
  <si>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</si>
  <si>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</si>
  <si>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</si>
  <si>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</si>
  <si>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备注：羊街乡无新增资产配置预算，故新增资产配置表无数据。</t>
  </si>
  <si>
    <t>预算11表</t>
  </si>
  <si>
    <t>2025年上级补助项目支出预算表</t>
  </si>
  <si>
    <t>上级补助</t>
  </si>
  <si>
    <t>备注：羊街乡无上级补助项目支出预算，故上级补助项目支出预算表无数据。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</si>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</sst>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166666666667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"单位名称："&amp;"元江哈尼族彝族傣族自治县羊街乡"</f>
        <v>单位名称：元江哈尼族彝族傣族自治县羊街乡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14386816.95</v>
      </c>
      <c r="C8" s="15" t="str">
        <f>"一"&amp;"、"&amp;"一般公共服务支出"</f>
        <v>一、一般公共服务支出</v>
      </c>
      <c r="D8" s="17">
        <v>6114703.98</v>
      </c>
    </row>
    <row r="9" ht="22.5" customHeight="1" spans="1:4">
      <c r="A9" s="15" t="s">
        <v>9</v>
      </c>
      <c r="B9" s="17"/>
      <c r="C9" s="15" t="str">
        <f>"二"&amp;"、"&amp;"文化旅游体育与传媒支出"</f>
        <v>二、文化旅游体育与传媒支出</v>
      </c>
      <c r="D9" s="17">
        <v>200000</v>
      </c>
    </row>
    <row r="10" ht="22.5" customHeight="1" spans="1:4">
      <c r="A10" s="15" t="s">
        <v>10</v>
      </c>
      <c r="B10" s="17"/>
      <c r="C10" s="15" t="str">
        <f>"三"&amp;"、"&amp;"社会保障和就业支出"</f>
        <v>三、社会保障和就业支出</v>
      </c>
      <c r="D10" s="17">
        <v>1482622.16</v>
      </c>
    </row>
    <row r="11" ht="22.5" customHeight="1" spans="1:4">
      <c r="A11" s="15" t="s">
        <v>11</v>
      </c>
      <c r="B11" s="17"/>
      <c r="C11" s="15" t="str">
        <f>"四"&amp;"、"&amp;"卫生健康支出"</f>
        <v>四、卫生健康支出</v>
      </c>
      <c r="D11" s="17">
        <v>454799.5</v>
      </c>
    </row>
    <row r="12" ht="22.5" customHeight="1" spans="1:4">
      <c r="A12" s="15" t="s">
        <v>12</v>
      </c>
      <c r="B12" s="17">
        <v>95800</v>
      </c>
      <c r="C12" s="15" t="str">
        <f>"五"&amp;"、"&amp;"农林水支出"</f>
        <v>五、农林水支出</v>
      </c>
      <c r="D12" s="17">
        <v>5547751.31</v>
      </c>
    </row>
    <row r="13" ht="22.5" customHeight="1" spans="1:4">
      <c r="A13" s="15" t="s">
        <v>13</v>
      </c>
      <c r="B13" s="17"/>
      <c r="C13" s="15" t="str">
        <f>"六"&amp;"、"&amp;"住房保障支出"</f>
        <v>六、住房保障支出</v>
      </c>
      <c r="D13" s="17">
        <v>682740</v>
      </c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>
        <v>95800</v>
      </c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14482616.95</v>
      </c>
      <c r="C19" s="69" t="s">
        <v>19</v>
      </c>
      <c r="D19" s="68">
        <v>14482616.95</v>
      </c>
    </row>
    <row r="20" ht="22.5" customHeight="1" spans="1:4">
      <c r="A20" s="76" t="s">
        <v>20</v>
      </c>
      <c r="B20" s="17"/>
      <c r="C20" s="77" t="s">
        <v>21</v>
      </c>
      <c r="D20" s="47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24</v>
      </c>
      <c r="D22" s="68"/>
    </row>
    <row r="23" ht="22.5" customHeight="1" spans="1:4">
      <c r="A23" s="67" t="s">
        <v>25</v>
      </c>
      <c r="B23" s="68">
        <v>14482616.95</v>
      </c>
      <c r="C23" s="69" t="s">
        <v>26</v>
      </c>
      <c r="D23" s="68">
        <v>14482616.95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436</v>
      </c>
    </row>
    <row r="3" ht="37.5" customHeight="1" spans="1:6">
      <c r="A3" s="4" t="s">
        <v>437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"单位名称："&amp;"元江哈尼族彝族傣族自治县羊街乡"</f>
        <v>单位名称：元江哈尼族彝族傣族自治县羊街乡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179</v>
      </c>
      <c r="B5" s="13" t="s">
        <v>71</v>
      </c>
      <c r="C5" s="13" t="s">
        <v>72</v>
      </c>
      <c r="D5" s="29" t="s">
        <v>438</v>
      </c>
      <c r="E5" s="29"/>
      <c r="F5" s="29"/>
    </row>
    <row r="6" ht="18.75" customHeight="1" spans="1:6">
      <c r="A6" s="13" t="s">
        <v>71</v>
      </c>
      <c r="B6" s="13" t="s">
        <v>71</v>
      </c>
      <c r="C6" s="13" t="s">
        <v>72</v>
      </c>
      <c r="D6" s="29" t="s">
        <v>34</v>
      </c>
      <c r="E6" s="29" t="s">
        <v>75</v>
      </c>
      <c r="F6" s="29" t="s">
        <v>76</v>
      </c>
    </row>
    <row r="7" ht="18.75" customHeight="1" spans="1:6">
      <c r="A7" s="14" t="s">
        <v>46</v>
      </c>
      <c r="B7" s="14"/>
      <c r="C7" s="14" t="s">
        <v>47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151</v>
      </c>
      <c r="B9" s="46"/>
      <c r="C9" s="46"/>
      <c r="D9" s="47"/>
      <c r="E9" s="47"/>
      <c r="F9" s="47"/>
    </row>
    <row r="11" customHeight="1" spans="1:1">
      <c r="A11" t="s">
        <v>439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5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/>
  <cols>
    <col min="1" max="1" width="32.9916666666667" customWidth="1"/>
    <col min="2" max="2" width="31.275" customWidth="1"/>
    <col min="3" max="3" width="31.4166666666667" customWidth="1"/>
    <col min="4" max="4" width="11.4166666666667" customWidth="1"/>
    <col min="5" max="7" width="16.275" customWidth="1"/>
    <col min="8" max="11" width="16.4166666666667" customWidth="1"/>
    <col min="12" max="17" width="16.275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440</v>
      </c>
    </row>
    <row r="3" ht="45" customHeight="1" spans="1:17">
      <c r="A3" s="31" t="s">
        <v>441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">
        <v>345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442</v>
      </c>
      <c r="B5" s="22" t="s">
        <v>443</v>
      </c>
      <c r="C5" s="22" t="s">
        <v>444</v>
      </c>
      <c r="D5" s="22" t="s">
        <v>445</v>
      </c>
      <c r="E5" s="22" t="s">
        <v>446</v>
      </c>
      <c r="F5" s="22" t="s">
        <v>447</v>
      </c>
      <c r="G5" s="22" t="s">
        <v>186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448</v>
      </c>
      <c r="B6" s="22" t="s">
        <v>443</v>
      </c>
      <c r="C6" s="22" t="s">
        <v>444</v>
      </c>
      <c r="D6" s="22" t="s">
        <v>445</v>
      </c>
      <c r="E6" s="22" t="s">
        <v>446</v>
      </c>
      <c r="F6" s="22" t="s">
        <v>447</v>
      </c>
      <c r="G6" s="22" t="s">
        <v>32</v>
      </c>
      <c r="H6" s="22" t="s">
        <v>35</v>
      </c>
      <c r="I6" s="22" t="s">
        <v>449</v>
      </c>
      <c r="J6" s="22" t="s">
        <v>450</v>
      </c>
      <c r="K6" s="22" t="s">
        <v>38</v>
      </c>
      <c r="L6" s="22" t="s">
        <v>451</v>
      </c>
      <c r="M6" s="22" t="s">
        <v>74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217</v>
      </c>
      <c r="B9" s="23"/>
      <c r="C9" s="23"/>
      <c r="D9" s="38"/>
      <c r="E9" s="38"/>
      <c r="F9" s="38">
        <v>56000</v>
      </c>
      <c r="G9" s="38">
        <v>56000</v>
      </c>
      <c r="H9" s="38">
        <v>56000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452</v>
      </c>
      <c r="C10" s="23" t="str">
        <f>"A02010105"&amp;"  "&amp;"台式计算机"</f>
        <v>A02010105  台式计算机</v>
      </c>
      <c r="D10" s="39" t="s">
        <v>453</v>
      </c>
      <c r="E10" s="24">
        <v>5</v>
      </c>
      <c r="F10" s="38">
        <v>30000</v>
      </c>
      <c r="G10" s="38">
        <v>30000</v>
      </c>
      <c r="H10" s="34">
        <v>30000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454</v>
      </c>
      <c r="C11" s="23" t="str">
        <f t="shared" ref="C11:C26" si="0">"A02021003"&amp;"  "&amp;"A4黑白打印机"</f>
        <v>A02021003  A4黑白打印机</v>
      </c>
      <c r="D11" s="39" t="s">
        <v>453</v>
      </c>
      <c r="E11" s="24">
        <v>2</v>
      </c>
      <c r="F11" s="38">
        <v>3000</v>
      </c>
      <c r="G11" s="38">
        <v>3000</v>
      </c>
      <c r="H11" s="34">
        <v>3000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455</v>
      </c>
      <c r="C12" s="23" t="str">
        <f t="shared" ref="C12:C28" si="1">"A02020400"&amp;"  "&amp;"多功能一体机"</f>
        <v>A02020400  多功能一体机</v>
      </c>
      <c r="D12" s="39" t="s">
        <v>453</v>
      </c>
      <c r="E12" s="24">
        <v>1</v>
      </c>
      <c r="F12" s="38">
        <v>12000</v>
      </c>
      <c r="G12" s="38">
        <v>12000</v>
      </c>
      <c r="H12" s="34">
        <v>12000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456</v>
      </c>
      <c r="C13" s="23" t="str">
        <f>"C16010301"&amp;"  "&amp;"通用应用软件开发服务"</f>
        <v>C16010301  通用应用软件开发服务</v>
      </c>
      <c r="D13" s="39" t="s">
        <v>457</v>
      </c>
      <c r="E13" s="24">
        <v>5</v>
      </c>
      <c r="F13" s="38">
        <v>10000</v>
      </c>
      <c r="G13" s="38">
        <v>10000</v>
      </c>
      <c r="H13" s="34">
        <v>10000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458</v>
      </c>
      <c r="C14" s="23" t="str">
        <f>"A02020600"&amp;"  "&amp;"执法记录仪"</f>
        <v>A02020600  执法记录仪</v>
      </c>
      <c r="D14" s="39" t="s">
        <v>457</v>
      </c>
      <c r="E14" s="24">
        <v>2</v>
      </c>
      <c r="F14" s="38">
        <v>1000</v>
      </c>
      <c r="G14" s="38">
        <v>1000</v>
      </c>
      <c r="H14" s="34">
        <v>1000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37" t="s">
        <v>217</v>
      </c>
      <c r="B15" s="23"/>
      <c r="C15" s="23"/>
      <c r="D15" s="23"/>
      <c r="E15" s="23"/>
      <c r="F15" s="38">
        <v>200</v>
      </c>
      <c r="G15" s="38">
        <v>30200</v>
      </c>
      <c r="H15" s="38">
        <v>30200</v>
      </c>
      <c r="I15" s="38"/>
      <c r="J15" s="34"/>
      <c r="K15" s="34"/>
      <c r="L15" s="38"/>
      <c r="M15" s="38"/>
      <c r="N15" s="38"/>
      <c r="O15" s="38"/>
      <c r="P15" s="38"/>
      <c r="Q15" s="38"/>
    </row>
    <row r="16" ht="20.25" customHeight="1" spans="1:17">
      <c r="A16" s="23"/>
      <c r="B16" s="23" t="s">
        <v>459</v>
      </c>
      <c r="C16" s="23" t="str">
        <f t="shared" ref="C16:C25" si="2">"A02010508"&amp;"  "&amp;"移动存储设备"</f>
        <v>A02010508  移动存储设备</v>
      </c>
      <c r="D16" s="39" t="s">
        <v>457</v>
      </c>
      <c r="E16" s="24">
        <v>5</v>
      </c>
      <c r="F16" s="38">
        <v>200</v>
      </c>
      <c r="G16" s="38">
        <v>200</v>
      </c>
      <c r="H16" s="34">
        <v>200</v>
      </c>
      <c r="I16" s="34"/>
      <c r="J16" s="34"/>
      <c r="K16" s="34"/>
      <c r="L16" s="38"/>
      <c r="M16" s="38"/>
      <c r="N16" s="38"/>
      <c r="O16" s="38"/>
      <c r="P16" s="38"/>
      <c r="Q16" s="38"/>
    </row>
    <row r="17" ht="20.25" customHeight="1" spans="1:17">
      <c r="A17" s="23"/>
      <c r="B17" s="23" t="s">
        <v>460</v>
      </c>
      <c r="C17" s="23" t="str">
        <f>"A04020101"&amp;"  "&amp;"日刊"</f>
        <v>A04020101  日刊</v>
      </c>
      <c r="D17" s="39" t="s">
        <v>461</v>
      </c>
      <c r="E17" s="24">
        <v>1</v>
      </c>
      <c r="F17" s="38"/>
      <c r="G17" s="38">
        <v>30000</v>
      </c>
      <c r="H17" s="34">
        <v>30000</v>
      </c>
      <c r="I17" s="34"/>
      <c r="J17" s="34"/>
      <c r="K17" s="34"/>
      <c r="L17" s="38"/>
      <c r="M17" s="38"/>
      <c r="N17" s="38"/>
      <c r="O17" s="38"/>
      <c r="P17" s="38"/>
      <c r="Q17" s="38"/>
    </row>
    <row r="18" ht="20.25" customHeight="1" spans="1:17">
      <c r="A18" s="37" t="s">
        <v>217</v>
      </c>
      <c r="B18" s="23"/>
      <c r="C18" s="23"/>
      <c r="D18" s="23"/>
      <c r="E18" s="23"/>
      <c r="F18" s="38">
        <v>7940</v>
      </c>
      <c r="G18" s="38">
        <v>7940</v>
      </c>
      <c r="H18" s="38">
        <v>7940</v>
      </c>
      <c r="I18" s="38"/>
      <c r="J18" s="34"/>
      <c r="K18" s="34"/>
      <c r="L18" s="38"/>
      <c r="M18" s="38"/>
      <c r="N18" s="38"/>
      <c r="O18" s="38"/>
      <c r="P18" s="38"/>
      <c r="Q18" s="38"/>
    </row>
    <row r="19" ht="20.25" customHeight="1" spans="1:17">
      <c r="A19" s="23"/>
      <c r="B19" s="23" t="s">
        <v>462</v>
      </c>
      <c r="C19" s="23" t="str">
        <f t="shared" si="2"/>
        <v>A02010508  移动存储设备</v>
      </c>
      <c r="D19" s="39" t="s">
        <v>457</v>
      </c>
      <c r="E19" s="24">
        <v>2</v>
      </c>
      <c r="F19" s="38">
        <v>800</v>
      </c>
      <c r="G19" s="38">
        <v>800</v>
      </c>
      <c r="H19" s="34">
        <v>800</v>
      </c>
      <c r="I19" s="34"/>
      <c r="J19" s="34"/>
      <c r="K19" s="34"/>
      <c r="L19" s="38"/>
      <c r="M19" s="38"/>
      <c r="N19" s="38"/>
      <c r="O19" s="38"/>
      <c r="P19" s="38"/>
      <c r="Q19" s="38"/>
    </row>
    <row r="20" ht="20.25" customHeight="1" spans="1:17">
      <c r="A20" s="23"/>
      <c r="B20" s="23" t="s">
        <v>463</v>
      </c>
      <c r="C20" s="23" t="str">
        <f>"C20030100"&amp;"  "&amp;"会计咨询服务"</f>
        <v>C20030100  会计咨询服务</v>
      </c>
      <c r="D20" s="39" t="s">
        <v>464</v>
      </c>
      <c r="E20" s="24">
        <v>1</v>
      </c>
      <c r="F20" s="38">
        <v>3000</v>
      </c>
      <c r="G20" s="38">
        <v>3000</v>
      </c>
      <c r="H20" s="34">
        <v>3000</v>
      </c>
      <c r="I20" s="34"/>
      <c r="J20" s="34"/>
      <c r="K20" s="34"/>
      <c r="L20" s="38"/>
      <c r="M20" s="38"/>
      <c r="N20" s="38"/>
      <c r="O20" s="38"/>
      <c r="P20" s="38"/>
      <c r="Q20" s="38"/>
    </row>
    <row r="21" ht="20.25" customHeight="1" spans="1:17">
      <c r="A21" s="23"/>
      <c r="B21" s="23" t="s">
        <v>465</v>
      </c>
      <c r="C21" s="23" t="str">
        <f t="shared" ref="C21:C22" si="3">"A05040299"&amp;"  "&amp;"其他硒鼓、粉盒"</f>
        <v>A05040299  其他硒鼓、粉盒</v>
      </c>
      <c r="D21" s="39" t="s">
        <v>457</v>
      </c>
      <c r="E21" s="24">
        <v>6</v>
      </c>
      <c r="F21" s="38">
        <v>2340</v>
      </c>
      <c r="G21" s="38">
        <v>2340</v>
      </c>
      <c r="H21" s="34">
        <v>2340</v>
      </c>
      <c r="I21" s="34"/>
      <c r="J21" s="34"/>
      <c r="K21" s="34"/>
      <c r="L21" s="38"/>
      <c r="M21" s="38"/>
      <c r="N21" s="38"/>
      <c r="O21" s="38"/>
      <c r="P21" s="38"/>
      <c r="Q21" s="38"/>
    </row>
    <row r="22" ht="20.25" customHeight="1" spans="1:17">
      <c r="A22" s="23"/>
      <c r="B22" s="23" t="s">
        <v>466</v>
      </c>
      <c r="C22" s="23" t="str">
        <f t="shared" si="3"/>
        <v>A05040299  其他硒鼓、粉盒</v>
      </c>
      <c r="D22" s="39" t="s">
        <v>457</v>
      </c>
      <c r="E22" s="24">
        <v>4</v>
      </c>
      <c r="F22" s="38">
        <v>1800</v>
      </c>
      <c r="G22" s="38">
        <v>1800</v>
      </c>
      <c r="H22" s="34">
        <v>1800</v>
      </c>
      <c r="I22" s="34"/>
      <c r="J22" s="34"/>
      <c r="K22" s="34"/>
      <c r="L22" s="38"/>
      <c r="M22" s="38"/>
      <c r="N22" s="38"/>
      <c r="O22" s="38"/>
      <c r="P22" s="38"/>
      <c r="Q22" s="38"/>
    </row>
    <row r="23" ht="20.25" customHeight="1" spans="1:17">
      <c r="A23" s="37" t="s">
        <v>217</v>
      </c>
      <c r="B23" s="23"/>
      <c r="C23" s="23"/>
      <c r="D23" s="23"/>
      <c r="E23" s="23"/>
      <c r="F23" s="38">
        <v>37900</v>
      </c>
      <c r="G23" s="38">
        <v>37900</v>
      </c>
      <c r="H23" s="38">
        <v>37900</v>
      </c>
      <c r="I23" s="38"/>
      <c r="J23" s="34"/>
      <c r="K23" s="34"/>
      <c r="L23" s="38"/>
      <c r="M23" s="38"/>
      <c r="N23" s="38"/>
      <c r="O23" s="38"/>
      <c r="P23" s="38"/>
      <c r="Q23" s="38"/>
    </row>
    <row r="24" ht="20.25" customHeight="1" spans="1:17">
      <c r="A24" s="23"/>
      <c r="B24" s="23" t="s">
        <v>467</v>
      </c>
      <c r="C24" s="23" t="str">
        <f>"A05040401"&amp;"  "&amp;"文具"</f>
        <v>A05040401  文具</v>
      </c>
      <c r="D24" s="39" t="s">
        <v>457</v>
      </c>
      <c r="E24" s="24">
        <v>150</v>
      </c>
      <c r="F24" s="38">
        <v>4500</v>
      </c>
      <c r="G24" s="38">
        <v>4500</v>
      </c>
      <c r="H24" s="34">
        <v>4500</v>
      </c>
      <c r="I24" s="34"/>
      <c r="J24" s="34"/>
      <c r="K24" s="34"/>
      <c r="L24" s="38"/>
      <c r="M24" s="38"/>
      <c r="N24" s="38"/>
      <c r="O24" s="38"/>
      <c r="P24" s="38"/>
      <c r="Q24" s="38"/>
    </row>
    <row r="25" ht="20.25" customHeight="1" spans="1:17">
      <c r="A25" s="23"/>
      <c r="B25" s="23" t="s">
        <v>462</v>
      </c>
      <c r="C25" s="23" t="str">
        <f t="shared" si="2"/>
        <v>A02010508  移动存储设备</v>
      </c>
      <c r="D25" s="39" t="s">
        <v>457</v>
      </c>
      <c r="E25" s="24">
        <v>2</v>
      </c>
      <c r="F25" s="38">
        <v>800</v>
      </c>
      <c r="G25" s="38">
        <v>800</v>
      </c>
      <c r="H25" s="34">
        <v>800</v>
      </c>
      <c r="I25" s="34"/>
      <c r="J25" s="34"/>
      <c r="K25" s="34"/>
      <c r="L25" s="38"/>
      <c r="M25" s="38"/>
      <c r="N25" s="38"/>
      <c r="O25" s="38"/>
      <c r="P25" s="38"/>
      <c r="Q25" s="38"/>
    </row>
    <row r="26" ht="20.25" customHeight="1" spans="1:17">
      <c r="A26" s="23"/>
      <c r="B26" s="23" t="s">
        <v>454</v>
      </c>
      <c r="C26" s="23" t="str">
        <f t="shared" si="0"/>
        <v>A02021003  A4黑白打印机</v>
      </c>
      <c r="D26" s="39" t="s">
        <v>453</v>
      </c>
      <c r="E26" s="24">
        <v>1</v>
      </c>
      <c r="F26" s="38">
        <v>3000</v>
      </c>
      <c r="G26" s="38">
        <v>3000</v>
      </c>
      <c r="H26" s="34">
        <v>3000</v>
      </c>
      <c r="I26" s="34"/>
      <c r="J26" s="34"/>
      <c r="K26" s="34"/>
      <c r="L26" s="38"/>
      <c r="M26" s="38"/>
      <c r="N26" s="38"/>
      <c r="O26" s="38"/>
      <c r="P26" s="38"/>
      <c r="Q26" s="38"/>
    </row>
    <row r="27" ht="20.25" customHeight="1" spans="1:17">
      <c r="A27" s="23"/>
      <c r="B27" s="23" t="s">
        <v>468</v>
      </c>
      <c r="C27" s="23" t="str">
        <f>"A05010204"&amp;"  "&amp;"茶几"</f>
        <v>A05010204  茶几</v>
      </c>
      <c r="D27" s="39" t="s">
        <v>457</v>
      </c>
      <c r="E27" s="24">
        <v>1</v>
      </c>
      <c r="F27" s="38">
        <v>1000</v>
      </c>
      <c r="G27" s="38">
        <v>1000</v>
      </c>
      <c r="H27" s="34">
        <v>1000</v>
      </c>
      <c r="I27" s="34"/>
      <c r="J27" s="34"/>
      <c r="K27" s="34"/>
      <c r="L27" s="38"/>
      <c r="M27" s="38"/>
      <c r="N27" s="38"/>
      <c r="O27" s="38"/>
      <c r="P27" s="38"/>
      <c r="Q27" s="38"/>
    </row>
    <row r="28" ht="20.25" customHeight="1" spans="1:17">
      <c r="A28" s="23"/>
      <c r="B28" s="23" t="s">
        <v>469</v>
      </c>
      <c r="C28" s="23" t="str">
        <f t="shared" si="1"/>
        <v>A02020400  多功能一体机</v>
      </c>
      <c r="D28" s="39" t="s">
        <v>453</v>
      </c>
      <c r="E28" s="24">
        <v>1</v>
      </c>
      <c r="F28" s="38">
        <v>13000</v>
      </c>
      <c r="G28" s="38">
        <v>13000</v>
      </c>
      <c r="H28" s="34">
        <v>13000</v>
      </c>
      <c r="I28" s="34"/>
      <c r="J28" s="34"/>
      <c r="K28" s="34"/>
      <c r="L28" s="38"/>
      <c r="M28" s="38"/>
      <c r="N28" s="38"/>
      <c r="O28" s="38"/>
      <c r="P28" s="38"/>
      <c r="Q28" s="38"/>
    </row>
    <row r="29" ht="20.25" customHeight="1" spans="1:17">
      <c r="A29" s="23"/>
      <c r="B29" s="23" t="s">
        <v>470</v>
      </c>
      <c r="C29" s="23" t="str">
        <f>"A05040101"&amp;"  "&amp;"复印纸"</f>
        <v>A05040101  复印纸</v>
      </c>
      <c r="D29" s="39" t="s">
        <v>471</v>
      </c>
      <c r="E29" s="24">
        <v>70</v>
      </c>
      <c r="F29" s="38">
        <v>12600</v>
      </c>
      <c r="G29" s="38">
        <v>12600</v>
      </c>
      <c r="H29" s="34">
        <v>12600</v>
      </c>
      <c r="I29" s="34"/>
      <c r="J29" s="34"/>
      <c r="K29" s="34"/>
      <c r="L29" s="38"/>
      <c r="M29" s="38"/>
      <c r="N29" s="38"/>
      <c r="O29" s="38"/>
      <c r="P29" s="38"/>
      <c r="Q29" s="38"/>
    </row>
    <row r="30" ht="20.25" customHeight="1" spans="1:17">
      <c r="A30" s="23"/>
      <c r="B30" s="23" t="s">
        <v>472</v>
      </c>
      <c r="C30" s="23" t="str">
        <f>"A05040402"&amp;"  "&amp;"笔"</f>
        <v>A05040402  笔</v>
      </c>
      <c r="D30" s="39" t="s">
        <v>471</v>
      </c>
      <c r="E30" s="24">
        <v>100</v>
      </c>
      <c r="F30" s="38">
        <v>3000</v>
      </c>
      <c r="G30" s="38">
        <v>3000</v>
      </c>
      <c r="H30" s="34">
        <v>3000</v>
      </c>
      <c r="I30" s="34"/>
      <c r="J30" s="34"/>
      <c r="K30" s="34"/>
      <c r="L30" s="38"/>
      <c r="M30" s="38"/>
      <c r="N30" s="38"/>
      <c r="O30" s="38"/>
      <c r="P30" s="38"/>
      <c r="Q30" s="38"/>
    </row>
    <row r="31" ht="20.25" customHeight="1" spans="1:17">
      <c r="A31" s="37" t="s">
        <v>260</v>
      </c>
      <c r="B31" s="23"/>
      <c r="C31" s="23"/>
      <c r="D31" s="23"/>
      <c r="E31" s="23"/>
      <c r="F31" s="38"/>
      <c r="G31" s="38">
        <v>114000</v>
      </c>
      <c r="H31" s="38">
        <v>114000</v>
      </c>
      <c r="I31" s="38"/>
      <c r="J31" s="34"/>
      <c r="K31" s="34"/>
      <c r="L31" s="38"/>
      <c r="M31" s="38"/>
      <c r="N31" s="38"/>
      <c r="O31" s="38"/>
      <c r="P31" s="38"/>
      <c r="Q31" s="38"/>
    </row>
    <row r="32" ht="20.25" customHeight="1" spans="1:17">
      <c r="A32" s="23"/>
      <c r="B32" s="23" t="s">
        <v>473</v>
      </c>
      <c r="C32" s="23" t="str">
        <f>"C1804010201"&amp;"  "&amp;"机动车保险服务"</f>
        <v>C1804010201  机动车保险服务</v>
      </c>
      <c r="D32" s="39" t="s">
        <v>461</v>
      </c>
      <c r="E32" s="24">
        <v>3</v>
      </c>
      <c r="F32" s="38"/>
      <c r="G32" s="38">
        <v>15000</v>
      </c>
      <c r="H32" s="34">
        <v>15000</v>
      </c>
      <c r="I32" s="34"/>
      <c r="J32" s="34"/>
      <c r="K32" s="34"/>
      <c r="L32" s="38"/>
      <c r="M32" s="38"/>
      <c r="N32" s="38"/>
      <c r="O32" s="38"/>
      <c r="P32" s="38"/>
      <c r="Q32" s="38"/>
    </row>
    <row r="33" ht="20.25" customHeight="1" spans="1:17">
      <c r="A33" s="23"/>
      <c r="B33" s="23" t="s">
        <v>474</v>
      </c>
      <c r="C33" s="23" t="str">
        <f>"C23120301"&amp;"  "&amp;"车辆维修和保养服务"</f>
        <v>C23120301  车辆维修和保养服务</v>
      </c>
      <c r="D33" s="39" t="s">
        <v>475</v>
      </c>
      <c r="E33" s="24">
        <v>3</v>
      </c>
      <c r="F33" s="38"/>
      <c r="G33" s="38">
        <v>48000</v>
      </c>
      <c r="H33" s="34">
        <v>48000</v>
      </c>
      <c r="I33" s="34"/>
      <c r="J33" s="34"/>
      <c r="K33" s="34"/>
      <c r="L33" s="38"/>
      <c r="M33" s="38"/>
      <c r="N33" s="38"/>
      <c r="O33" s="38"/>
      <c r="P33" s="38"/>
      <c r="Q33" s="38"/>
    </row>
    <row r="34" ht="20.25" customHeight="1" spans="1:17">
      <c r="A34" s="23"/>
      <c r="B34" s="23" t="s">
        <v>476</v>
      </c>
      <c r="C34" s="23" t="str">
        <f>"C23120302"&amp;"  "&amp;"车辆加油、添加燃料服务"</f>
        <v>C23120302  车辆加油、添加燃料服务</v>
      </c>
      <c r="D34" s="39" t="s">
        <v>475</v>
      </c>
      <c r="E34" s="24">
        <v>3</v>
      </c>
      <c r="F34" s="38"/>
      <c r="G34" s="38">
        <v>51000</v>
      </c>
      <c r="H34" s="34">
        <v>51000</v>
      </c>
      <c r="I34" s="34"/>
      <c r="J34" s="34"/>
      <c r="K34" s="34"/>
      <c r="L34" s="38"/>
      <c r="M34" s="38"/>
      <c r="N34" s="38"/>
      <c r="O34" s="38"/>
      <c r="P34" s="38"/>
      <c r="Q34" s="38"/>
    </row>
    <row r="35" ht="20.25" customHeight="1" spans="1:17">
      <c r="A35" s="24" t="s">
        <v>32</v>
      </c>
      <c r="B35" s="24"/>
      <c r="C35" s="24"/>
      <c r="D35" s="39"/>
      <c r="E35" s="39"/>
      <c r="F35" s="38">
        <v>102040</v>
      </c>
      <c r="G35" s="38">
        <v>246040</v>
      </c>
      <c r="H35" s="38">
        <v>246040</v>
      </c>
      <c r="I35" s="38"/>
      <c r="J35" s="38"/>
      <c r="K35" s="38"/>
      <c r="L35" s="38"/>
      <c r="M35" s="38"/>
      <c r="N35" s="38"/>
      <c r="O35" s="38"/>
      <c r="P35" s="38"/>
      <c r="Q35" s="38"/>
    </row>
  </sheetData>
  <mergeCells count="17">
    <mergeCell ref="A2:M2"/>
    <mergeCell ref="A3:Q3"/>
    <mergeCell ref="A4:M4"/>
    <mergeCell ref="G5:Q5"/>
    <mergeCell ref="L6:Q6"/>
    <mergeCell ref="A35:E3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/>
  <cols>
    <col min="1" max="1" width="35.1333333333333" customWidth="1"/>
    <col min="2" max="2" width="28.275" customWidth="1"/>
    <col min="3" max="3" width="28.4166666666667" customWidth="1"/>
    <col min="4" max="4" width="16.275" customWidth="1"/>
    <col min="5" max="9" width="16.4166666666667" customWidth="1"/>
    <col min="10" max="14" width="16.275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477</v>
      </c>
    </row>
    <row r="3" ht="45" customHeight="1" spans="1:14">
      <c r="A3" s="31" t="s">
        <v>478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">
        <v>345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442</v>
      </c>
      <c r="B5" s="32" t="s">
        <v>479</v>
      </c>
      <c r="C5" s="32" t="s">
        <v>480</v>
      </c>
      <c r="D5" s="32" t="s">
        <v>186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448</v>
      </c>
      <c r="B6" s="32"/>
      <c r="C6" s="32" t="s">
        <v>481</v>
      </c>
      <c r="D6" s="32" t="s">
        <v>32</v>
      </c>
      <c r="E6" s="32" t="s">
        <v>35</v>
      </c>
      <c r="F6" s="32" t="s">
        <v>449</v>
      </c>
      <c r="G6" s="32" t="s">
        <v>450</v>
      </c>
      <c r="H6" s="32" t="s">
        <v>38</v>
      </c>
      <c r="I6" s="32" t="s">
        <v>451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482</v>
      </c>
    </row>
    <row r="3" ht="45.15" customHeight="1" spans="1:14">
      <c r="A3" s="25" t="s">
        <v>483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345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29</v>
      </c>
    </row>
    <row r="5" ht="22.5" customHeight="1" spans="1:14">
      <c r="A5" s="28" t="s">
        <v>484</v>
      </c>
      <c r="B5" s="28" t="s">
        <v>186</v>
      </c>
      <c r="C5" s="28"/>
      <c r="D5" s="28"/>
      <c r="E5" s="28" t="s">
        <v>485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32</v>
      </c>
      <c r="C6" s="28" t="s">
        <v>35</v>
      </c>
      <c r="D6" s="28" t="s">
        <v>449</v>
      </c>
      <c r="E6" s="29" t="s">
        <v>486</v>
      </c>
      <c r="F6" s="29" t="s">
        <v>487</v>
      </c>
      <c r="G6" s="29" t="s">
        <v>488</v>
      </c>
      <c r="H6" s="29" t="s">
        <v>489</v>
      </c>
      <c r="I6" s="29" t="s">
        <v>490</v>
      </c>
      <c r="J6" s="29" t="s">
        <v>491</v>
      </c>
      <c r="K6" s="29" t="s">
        <v>492</v>
      </c>
      <c r="L6" s="29" t="s">
        <v>493</v>
      </c>
      <c r="M6" s="29" t="s">
        <v>494</v>
      </c>
      <c r="N6" s="29" t="s">
        <v>495</v>
      </c>
    </row>
    <row r="7" ht="18.75" customHeight="1" spans="1:14">
      <c r="A7" s="28" t="s">
        <v>46</v>
      </c>
      <c r="B7" s="28" t="s">
        <v>47</v>
      </c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82</v>
      </c>
      <c r="K7" s="28" t="s">
        <v>496</v>
      </c>
      <c r="L7" s="28" t="s">
        <v>497</v>
      </c>
      <c r="M7" s="28" t="s">
        <v>498</v>
      </c>
      <c r="N7" s="28" t="s">
        <v>499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1" customHeight="1" spans="1:1">
      <c r="A11" t="s">
        <v>500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501</v>
      </c>
    </row>
    <row r="3" ht="52.05" customHeight="1" spans="1:10">
      <c r="A3" s="25" t="s">
        <v>502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345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346</v>
      </c>
      <c r="B5" s="22" t="s">
        <v>347</v>
      </c>
      <c r="C5" s="22" t="s">
        <v>348</v>
      </c>
      <c r="D5" s="22" t="s">
        <v>349</v>
      </c>
      <c r="E5" s="22" t="s">
        <v>350</v>
      </c>
      <c r="F5" s="22" t="s">
        <v>351</v>
      </c>
      <c r="G5" s="22" t="s">
        <v>352</v>
      </c>
      <c r="H5" s="22" t="s">
        <v>353</v>
      </c>
      <c r="I5" s="22" t="s">
        <v>354</v>
      </c>
      <c r="J5" s="22" t="s">
        <v>355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82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10" customHeight="1" spans="1:1">
      <c r="A10" t="s">
        <v>503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504</v>
      </c>
    </row>
    <row r="3" ht="41.4" customHeight="1" spans="1:8">
      <c r="A3" s="21" t="s">
        <v>505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345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179</v>
      </c>
      <c r="B5" s="22" t="s">
        <v>506</v>
      </c>
      <c r="C5" s="22" t="s">
        <v>507</v>
      </c>
      <c r="D5" s="22" t="s">
        <v>508</v>
      </c>
      <c r="E5" s="22" t="s">
        <v>445</v>
      </c>
      <c r="F5" s="22" t="s">
        <v>509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446</v>
      </c>
      <c r="G6" s="22" t="s">
        <v>510</v>
      </c>
      <c r="H6" s="22" t="s">
        <v>511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10" customHeight="1" spans="1:1">
      <c r="A10" t="s">
        <v>512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8.85" defaultRowHeight="15" customHeight="1"/>
  <cols>
    <col min="1" max="1" width="21.425" customWidth="1"/>
    <col min="2" max="3" width="35.7166666666667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513</v>
      </c>
    </row>
    <row r="3" ht="45" customHeight="1" spans="1:11">
      <c r="A3" s="4" t="s">
        <v>514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345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321</v>
      </c>
      <c r="B5" s="13" t="s">
        <v>181</v>
      </c>
      <c r="C5" s="13" t="s">
        <v>322</v>
      </c>
      <c r="D5" s="13" t="s">
        <v>182</v>
      </c>
      <c r="E5" s="13" t="s">
        <v>183</v>
      </c>
      <c r="F5" s="13" t="s">
        <v>323</v>
      </c>
      <c r="G5" s="13" t="s">
        <v>185</v>
      </c>
      <c r="H5" s="13" t="s">
        <v>32</v>
      </c>
      <c r="I5" s="13" t="s">
        <v>515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3" customHeight="1" spans="1:1">
      <c r="A13" t="s">
        <v>516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6"/>
  <cols>
    <col min="1" max="1" width="35.7166666666667" customWidth="1"/>
    <col min="2" max="2" width="21.425" customWidth="1"/>
    <col min="3" max="3" width="35.7166666666667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517</v>
      </c>
    </row>
    <row r="3" ht="45" customHeight="1" spans="1:7">
      <c r="A3" s="4" t="s">
        <v>518</v>
      </c>
      <c r="B3" s="4"/>
      <c r="C3" s="4"/>
      <c r="D3" s="4"/>
      <c r="E3" s="4"/>
      <c r="F3" s="4"/>
      <c r="G3" s="4"/>
    </row>
    <row r="4" ht="24.15" customHeight="1" spans="1:7">
      <c r="A4" s="5" t="s">
        <v>345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322</v>
      </c>
      <c r="B5" s="7" t="s">
        <v>321</v>
      </c>
      <c r="C5" s="7" t="s">
        <v>181</v>
      </c>
      <c r="D5" s="7" t="s">
        <v>519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62</v>
      </c>
      <c r="B9" s="9" t="s">
        <v>327</v>
      </c>
      <c r="C9" s="10" t="s">
        <v>326</v>
      </c>
      <c r="D9" s="9" t="s">
        <v>520</v>
      </c>
      <c r="E9" s="11">
        <v>464086.8</v>
      </c>
      <c r="F9" s="11"/>
      <c r="G9" s="11"/>
    </row>
    <row r="10" ht="20.25" customHeight="1" spans="1:7">
      <c r="A10" s="9" t="s">
        <v>62</v>
      </c>
      <c r="B10" s="9" t="s">
        <v>327</v>
      </c>
      <c r="C10" s="10" t="s">
        <v>331</v>
      </c>
      <c r="D10" s="9" t="s">
        <v>520</v>
      </c>
      <c r="E10" s="11">
        <v>800000</v>
      </c>
      <c r="F10" s="11"/>
      <c r="G10" s="11"/>
    </row>
    <row r="11" ht="20.25" customHeight="1" spans="1:7">
      <c r="A11" s="9" t="s">
        <v>62</v>
      </c>
      <c r="B11" s="9" t="s">
        <v>327</v>
      </c>
      <c r="C11" s="10" t="s">
        <v>335</v>
      </c>
      <c r="D11" s="9" t="s">
        <v>520</v>
      </c>
      <c r="E11" s="11">
        <v>62268</v>
      </c>
      <c r="F11" s="11"/>
      <c r="G11" s="11"/>
    </row>
    <row r="12" ht="20.25" customHeight="1" spans="1:7">
      <c r="A12" s="9" t="s">
        <v>62</v>
      </c>
      <c r="B12" s="9" t="s">
        <v>338</v>
      </c>
      <c r="C12" s="10" t="s">
        <v>337</v>
      </c>
      <c r="D12" s="9" t="s">
        <v>520</v>
      </c>
      <c r="E12" s="11"/>
      <c r="F12" s="11"/>
      <c r="G12" s="11"/>
    </row>
    <row r="13" ht="20.25" customHeight="1" spans="1:7">
      <c r="A13" s="9" t="s">
        <v>68</v>
      </c>
      <c r="B13" s="9" t="s">
        <v>327</v>
      </c>
      <c r="C13" s="10" t="s">
        <v>340</v>
      </c>
      <c r="D13" s="9" t="s">
        <v>520</v>
      </c>
      <c r="E13" s="11">
        <v>16632</v>
      </c>
      <c r="F13" s="11"/>
      <c r="G13" s="11"/>
    </row>
    <row r="14" ht="20.25" customHeight="1" spans="1:7">
      <c r="A14" s="9" t="s">
        <v>68</v>
      </c>
      <c r="B14" s="9" t="s">
        <v>327</v>
      </c>
      <c r="C14" s="10" t="s">
        <v>326</v>
      </c>
      <c r="D14" s="9" t="s">
        <v>520</v>
      </c>
      <c r="E14" s="11">
        <v>49487.2</v>
      </c>
      <c r="F14" s="11"/>
      <c r="G14" s="11"/>
    </row>
    <row r="15" ht="20.25" customHeight="1" spans="1:7">
      <c r="A15" s="12" t="s">
        <v>32</v>
      </c>
      <c r="B15" s="12"/>
      <c r="C15" s="12"/>
      <c r="D15" s="12"/>
      <c r="E15" s="11">
        <v>1392474</v>
      </c>
      <c r="F15" s="11"/>
      <c r="G15" s="11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6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"单位名称："&amp;"元江哈尼族彝族傣族自治县羊街乡"</f>
        <v>单位名称：元江哈尼族彝族傣族自治县羊街乡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 t="s">
        <v>47</v>
      </c>
      <c r="C8" s="14" t="s">
        <v>48</v>
      </c>
      <c r="D8" s="14" t="s">
        <v>49</v>
      </c>
      <c r="E8" s="72" t="s">
        <v>50</v>
      </c>
      <c r="F8" s="14" t="s">
        <v>51</v>
      </c>
      <c r="G8" s="14" t="s">
        <v>52</v>
      </c>
      <c r="H8" s="7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14482616.95</v>
      </c>
      <c r="D9" s="17">
        <v>14386816.95</v>
      </c>
      <c r="E9" s="17">
        <v>14386816.95</v>
      </c>
      <c r="F9" s="17"/>
      <c r="G9" s="17"/>
      <c r="H9" s="17"/>
      <c r="I9" s="17">
        <v>95800</v>
      </c>
      <c r="J9" s="17"/>
      <c r="K9" s="17"/>
      <c r="L9" s="17"/>
      <c r="M9" s="17"/>
      <c r="N9" s="17">
        <v>95800</v>
      </c>
      <c r="O9" s="17"/>
      <c r="P9" s="17"/>
      <c r="Q9" s="17"/>
      <c r="R9" s="17"/>
      <c r="S9" s="17"/>
    </row>
    <row r="10" ht="20.25" customHeight="1" spans="1:19">
      <c r="A10" s="63" t="s">
        <v>57</v>
      </c>
      <c r="B10" s="63" t="s">
        <v>58</v>
      </c>
      <c r="C10" s="17">
        <v>364457.3</v>
      </c>
      <c r="D10" s="17">
        <v>364457.3</v>
      </c>
      <c r="E10" s="17">
        <v>364457.3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63" t="s">
        <v>59</v>
      </c>
      <c r="B11" s="63" t="s">
        <v>60</v>
      </c>
      <c r="C11" s="17">
        <v>1618001.93</v>
      </c>
      <c r="D11" s="17">
        <v>1618001.93</v>
      </c>
      <c r="E11" s="17">
        <v>1618001.93</v>
      </c>
      <c r="F11" s="17"/>
      <c r="G11" s="17"/>
      <c r="H11" s="17"/>
      <c r="I11" s="17"/>
      <c r="J11" s="17"/>
      <c r="K11" s="17"/>
      <c r="L11" s="17"/>
      <c r="M11" s="17"/>
      <c r="N11" s="17"/>
      <c r="O11" s="23"/>
      <c r="P11" s="23"/>
      <c r="Q11" s="23"/>
      <c r="R11" s="23"/>
      <c r="S11" s="23"/>
    </row>
    <row r="12" ht="20.25" customHeight="1" spans="1:19">
      <c r="A12" s="63" t="s">
        <v>61</v>
      </c>
      <c r="B12" s="63" t="s">
        <v>62</v>
      </c>
      <c r="C12" s="17">
        <v>4568207.71</v>
      </c>
      <c r="D12" s="17">
        <v>4472407.71</v>
      </c>
      <c r="E12" s="17">
        <v>4472407.71</v>
      </c>
      <c r="F12" s="17"/>
      <c r="G12" s="17"/>
      <c r="H12" s="17"/>
      <c r="I12" s="17">
        <v>95800</v>
      </c>
      <c r="J12" s="17"/>
      <c r="K12" s="17"/>
      <c r="L12" s="17"/>
      <c r="M12" s="17"/>
      <c r="N12" s="17">
        <v>95800</v>
      </c>
      <c r="O12" s="23"/>
      <c r="P12" s="23"/>
      <c r="Q12" s="23"/>
      <c r="R12" s="23"/>
      <c r="S12" s="23"/>
    </row>
    <row r="13" ht="20.25" customHeight="1" spans="1:19">
      <c r="A13" s="63" t="s">
        <v>63</v>
      </c>
      <c r="B13" s="63" t="s">
        <v>64</v>
      </c>
      <c r="C13" s="17">
        <v>1116195.42</v>
      </c>
      <c r="D13" s="17">
        <v>1116195.42</v>
      </c>
      <c r="E13" s="17">
        <v>1116195.42</v>
      </c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23"/>
      <c r="Q13" s="23"/>
      <c r="R13" s="23"/>
      <c r="S13" s="23"/>
    </row>
    <row r="14" ht="20.25" customHeight="1" spans="1:19">
      <c r="A14" s="63" t="s">
        <v>65</v>
      </c>
      <c r="B14" s="63" t="s">
        <v>66</v>
      </c>
      <c r="C14" s="17">
        <v>965148.03</v>
      </c>
      <c r="D14" s="17">
        <v>965148.03</v>
      </c>
      <c r="E14" s="17">
        <v>965148.03</v>
      </c>
      <c r="F14" s="17"/>
      <c r="G14" s="17"/>
      <c r="H14" s="17"/>
      <c r="I14" s="17"/>
      <c r="J14" s="17"/>
      <c r="K14" s="17"/>
      <c r="L14" s="17"/>
      <c r="M14" s="17"/>
      <c r="N14" s="17"/>
      <c r="O14" s="23"/>
      <c r="P14" s="23"/>
      <c r="Q14" s="23"/>
      <c r="R14" s="23"/>
      <c r="S14" s="23"/>
    </row>
    <row r="15" ht="20.25" customHeight="1" spans="1:19">
      <c r="A15" s="63" t="s">
        <v>67</v>
      </c>
      <c r="B15" s="63" t="s">
        <v>68</v>
      </c>
      <c r="C15" s="17">
        <v>5850606.56</v>
      </c>
      <c r="D15" s="17">
        <v>5850606.56</v>
      </c>
      <c r="E15" s="17">
        <v>5850606.56</v>
      </c>
      <c r="F15" s="17"/>
      <c r="G15" s="17"/>
      <c r="H15" s="17"/>
      <c r="I15" s="17"/>
      <c r="J15" s="17"/>
      <c r="K15" s="17"/>
      <c r="L15" s="17"/>
      <c r="M15" s="17"/>
      <c r="N15" s="17"/>
      <c r="O15" s="23"/>
      <c r="P15" s="23"/>
      <c r="Q15" s="23"/>
      <c r="R15" s="23"/>
      <c r="S15" s="23"/>
    </row>
    <row r="16" ht="20.25" customHeight="1" spans="1:19">
      <c r="A16" s="46" t="s">
        <v>32</v>
      </c>
      <c r="B16" s="46"/>
      <c r="C16" s="17">
        <v>14482616.95</v>
      </c>
      <c r="D16" s="17">
        <v>14386816.95</v>
      </c>
      <c r="E16" s="17">
        <v>14386816.95</v>
      </c>
      <c r="F16" s="17"/>
      <c r="G16" s="17"/>
      <c r="H16" s="17"/>
      <c r="I16" s="17">
        <v>95800</v>
      </c>
      <c r="J16" s="17"/>
      <c r="K16" s="17"/>
      <c r="L16" s="17"/>
      <c r="M16" s="17"/>
      <c r="N16" s="17">
        <v>95800</v>
      </c>
      <c r="O16" s="17"/>
      <c r="P16" s="17"/>
      <c r="Q16" s="17"/>
      <c r="R16" s="17"/>
      <c r="S16" s="17"/>
    </row>
  </sheetData>
  <mergeCells count="19">
    <mergeCell ref="A3:S3"/>
    <mergeCell ref="A4:D4"/>
    <mergeCell ref="D5:N5"/>
    <mergeCell ref="O5:S5"/>
    <mergeCell ref="I6:N6"/>
    <mergeCell ref="A16:B1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4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69</v>
      </c>
    </row>
    <row r="3" ht="37.5" customHeight="1" spans="1:15">
      <c r="A3" s="4" t="s">
        <v>70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"单位名称："&amp;"元江哈尼族彝族傣族自治县羊街乡"</f>
        <v>单位名称：元江哈尼族彝族傣族自治县羊街乡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71</v>
      </c>
      <c r="B5" s="13" t="s">
        <v>72</v>
      </c>
      <c r="C5" s="29" t="s">
        <v>32</v>
      </c>
      <c r="D5" s="29" t="s">
        <v>35</v>
      </c>
      <c r="E5" s="29"/>
      <c r="F5" s="29"/>
      <c r="G5" s="13" t="s">
        <v>36</v>
      </c>
      <c r="H5" s="29" t="s">
        <v>37</v>
      </c>
      <c r="I5" s="13" t="s">
        <v>73</v>
      </c>
      <c r="J5" s="29" t="s">
        <v>74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34</v>
      </c>
      <c r="E6" s="29" t="s">
        <v>75</v>
      </c>
      <c r="F6" s="29" t="s">
        <v>76</v>
      </c>
      <c r="G6" s="13"/>
      <c r="H6" s="29"/>
      <c r="I6" s="13"/>
      <c r="J6" s="29" t="s">
        <v>34</v>
      </c>
      <c r="K6" s="29" t="s">
        <v>77</v>
      </c>
      <c r="L6" s="14" t="s">
        <v>78</v>
      </c>
      <c r="M6" s="14" t="s">
        <v>79</v>
      </c>
      <c r="N6" s="14" t="s">
        <v>80</v>
      </c>
      <c r="O6" s="14" t="s">
        <v>81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82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83</v>
      </c>
      <c r="B8" s="16" t="s">
        <v>84</v>
      </c>
      <c r="C8" s="17">
        <v>6114703.98</v>
      </c>
      <c r="D8" s="17">
        <v>6018903.98</v>
      </c>
      <c r="E8" s="17">
        <v>5718903.98</v>
      </c>
      <c r="F8" s="17">
        <v>300000</v>
      </c>
      <c r="G8" s="17"/>
      <c r="H8" s="17"/>
      <c r="I8" s="17"/>
      <c r="J8" s="17">
        <v>95800</v>
      </c>
      <c r="K8" s="17"/>
      <c r="L8" s="17"/>
      <c r="M8" s="17"/>
      <c r="N8" s="17"/>
      <c r="O8" s="17">
        <v>95800</v>
      </c>
    </row>
    <row r="9" ht="20.25" customHeight="1" spans="1:15">
      <c r="A9" s="63" t="s">
        <v>85</v>
      </c>
      <c r="B9" s="63" t="s">
        <v>86</v>
      </c>
      <c r="C9" s="17">
        <v>317202.52</v>
      </c>
      <c r="D9" s="17">
        <v>317202.52</v>
      </c>
      <c r="E9" s="17">
        <v>317202.52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87</v>
      </c>
      <c r="B10" s="64" t="s">
        <v>88</v>
      </c>
      <c r="C10" s="17">
        <v>169202.52</v>
      </c>
      <c r="D10" s="17">
        <v>169202.52</v>
      </c>
      <c r="E10" s="17">
        <v>169202.52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89</v>
      </c>
      <c r="B11" s="64" t="s">
        <v>90</v>
      </c>
      <c r="C11" s="17">
        <v>81000</v>
      </c>
      <c r="D11" s="17">
        <v>81000</v>
      </c>
      <c r="E11" s="17">
        <v>81000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91</v>
      </c>
      <c r="B12" s="64" t="s">
        <v>92</v>
      </c>
      <c r="C12" s="17">
        <v>67000</v>
      </c>
      <c r="D12" s="17">
        <v>67000</v>
      </c>
      <c r="E12" s="17">
        <v>67000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93</v>
      </c>
      <c r="B13" s="63" t="s">
        <v>94</v>
      </c>
      <c r="C13" s="17">
        <v>3125765.09</v>
      </c>
      <c r="D13" s="17">
        <v>3029965.09</v>
      </c>
      <c r="E13" s="17">
        <v>2729965.09</v>
      </c>
      <c r="F13" s="17">
        <v>300000</v>
      </c>
      <c r="G13" s="17"/>
      <c r="H13" s="17"/>
      <c r="I13" s="17"/>
      <c r="J13" s="17">
        <v>95800</v>
      </c>
      <c r="K13" s="17"/>
      <c r="L13" s="17"/>
      <c r="M13" s="17"/>
      <c r="N13" s="17"/>
      <c r="O13" s="17">
        <v>95800</v>
      </c>
    </row>
    <row r="14" ht="20.25" customHeight="1" spans="1:15">
      <c r="A14" s="64" t="s">
        <v>95</v>
      </c>
      <c r="B14" s="64" t="s">
        <v>88</v>
      </c>
      <c r="C14" s="17">
        <v>3125765.09</v>
      </c>
      <c r="D14" s="17">
        <v>3029965.09</v>
      </c>
      <c r="E14" s="17">
        <v>2729965.09</v>
      </c>
      <c r="F14" s="17">
        <v>300000</v>
      </c>
      <c r="G14" s="17"/>
      <c r="H14" s="17"/>
      <c r="I14" s="17"/>
      <c r="J14" s="17">
        <v>95800</v>
      </c>
      <c r="K14" s="17"/>
      <c r="L14" s="17"/>
      <c r="M14" s="17"/>
      <c r="N14" s="17"/>
      <c r="O14" s="17">
        <v>95800</v>
      </c>
    </row>
    <row r="15" ht="20.25" customHeight="1" spans="1:15">
      <c r="A15" s="63" t="s">
        <v>96</v>
      </c>
      <c r="B15" s="63" t="s">
        <v>97</v>
      </c>
      <c r="C15" s="17">
        <v>1923910.03</v>
      </c>
      <c r="D15" s="17">
        <v>1923910.03</v>
      </c>
      <c r="E15" s="17">
        <v>1923910.03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98</v>
      </c>
      <c r="B16" s="64" t="s">
        <v>88</v>
      </c>
      <c r="C16" s="17">
        <v>1068558.55</v>
      </c>
      <c r="D16" s="17">
        <v>1068558.55</v>
      </c>
      <c r="E16" s="17">
        <v>1068558.55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99</v>
      </c>
      <c r="B17" s="64" t="s">
        <v>100</v>
      </c>
      <c r="C17" s="17">
        <v>855351.48</v>
      </c>
      <c r="D17" s="17">
        <v>855351.48</v>
      </c>
      <c r="E17" s="17">
        <v>855351.48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101</v>
      </c>
      <c r="B18" s="63" t="s">
        <v>102</v>
      </c>
      <c r="C18" s="17">
        <v>747826.34</v>
      </c>
      <c r="D18" s="17">
        <v>747826.34</v>
      </c>
      <c r="E18" s="17">
        <v>747826.34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103</v>
      </c>
      <c r="B19" s="64" t="s">
        <v>100</v>
      </c>
      <c r="C19" s="17">
        <v>747826.34</v>
      </c>
      <c r="D19" s="17">
        <v>747826.34</v>
      </c>
      <c r="E19" s="17">
        <v>747826.34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104</v>
      </c>
      <c r="B20" s="16" t="s">
        <v>105</v>
      </c>
      <c r="C20" s="17">
        <v>200000</v>
      </c>
      <c r="D20" s="17">
        <v>200000</v>
      </c>
      <c r="E20" s="17"/>
      <c r="F20" s="17">
        <v>200000</v>
      </c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106</v>
      </c>
      <c r="B21" s="63" t="s">
        <v>107</v>
      </c>
      <c r="C21" s="17">
        <v>200000</v>
      </c>
      <c r="D21" s="17">
        <v>200000</v>
      </c>
      <c r="E21" s="17"/>
      <c r="F21" s="17">
        <v>200000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108</v>
      </c>
      <c r="B22" s="64" t="s">
        <v>109</v>
      </c>
      <c r="C22" s="17">
        <v>200000</v>
      </c>
      <c r="D22" s="17">
        <v>200000</v>
      </c>
      <c r="E22" s="17"/>
      <c r="F22" s="17">
        <v>200000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110</v>
      </c>
      <c r="B23" s="16" t="s">
        <v>111</v>
      </c>
      <c r="C23" s="17">
        <v>1482622.16</v>
      </c>
      <c r="D23" s="17">
        <v>1482622.16</v>
      </c>
      <c r="E23" s="17">
        <v>890148.16</v>
      </c>
      <c r="F23" s="17">
        <v>592474</v>
      </c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112</v>
      </c>
      <c r="B24" s="63" t="s">
        <v>113</v>
      </c>
      <c r="C24" s="17">
        <v>890148.16</v>
      </c>
      <c r="D24" s="17">
        <v>890148.16</v>
      </c>
      <c r="E24" s="17">
        <v>890148.16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114</v>
      </c>
      <c r="B25" s="64" t="s">
        <v>115</v>
      </c>
      <c r="C25" s="17">
        <v>46200</v>
      </c>
      <c r="D25" s="17">
        <v>46200</v>
      </c>
      <c r="E25" s="17">
        <v>46200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4" t="s">
        <v>116</v>
      </c>
      <c r="B26" s="64" t="s">
        <v>117</v>
      </c>
      <c r="C26" s="17">
        <v>59400</v>
      </c>
      <c r="D26" s="17">
        <v>59400</v>
      </c>
      <c r="E26" s="17">
        <v>59400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4" t="s">
        <v>118</v>
      </c>
      <c r="B27" s="64" t="s">
        <v>119</v>
      </c>
      <c r="C27" s="17">
        <v>784548.16</v>
      </c>
      <c r="D27" s="17">
        <v>784548.16</v>
      </c>
      <c r="E27" s="17">
        <v>784548.16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3" t="s">
        <v>120</v>
      </c>
      <c r="B28" s="63" t="s">
        <v>121</v>
      </c>
      <c r="C28" s="17">
        <v>592474</v>
      </c>
      <c r="D28" s="17">
        <v>592474</v>
      </c>
      <c r="E28" s="17"/>
      <c r="F28" s="17">
        <v>592474</v>
      </c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4" t="s">
        <v>122</v>
      </c>
      <c r="B29" s="64" t="s">
        <v>123</v>
      </c>
      <c r="C29" s="17">
        <v>592474</v>
      </c>
      <c r="D29" s="17">
        <v>592474</v>
      </c>
      <c r="E29" s="17"/>
      <c r="F29" s="17">
        <v>592474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16" t="s">
        <v>124</v>
      </c>
      <c r="B30" s="16" t="s">
        <v>125</v>
      </c>
      <c r="C30" s="17">
        <v>454799.5</v>
      </c>
      <c r="D30" s="17">
        <v>454799.5</v>
      </c>
      <c r="E30" s="17">
        <v>454799.5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63" t="s">
        <v>126</v>
      </c>
      <c r="B31" s="63" t="s">
        <v>127</v>
      </c>
      <c r="C31" s="17">
        <v>454799.5</v>
      </c>
      <c r="D31" s="17">
        <v>454799.5</v>
      </c>
      <c r="E31" s="17">
        <v>454799.5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64" t="s">
        <v>128</v>
      </c>
      <c r="B32" s="64" t="s">
        <v>129</v>
      </c>
      <c r="C32" s="17">
        <v>202655.87</v>
      </c>
      <c r="D32" s="17">
        <v>202655.87</v>
      </c>
      <c r="E32" s="17">
        <v>202655.87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64" t="s">
        <v>130</v>
      </c>
      <c r="B33" s="64" t="s">
        <v>131</v>
      </c>
      <c r="C33" s="17">
        <v>204328.48</v>
      </c>
      <c r="D33" s="17">
        <v>204328.48</v>
      </c>
      <c r="E33" s="17">
        <v>204328.48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64" t="s">
        <v>132</v>
      </c>
      <c r="B34" s="64" t="s">
        <v>133</v>
      </c>
      <c r="C34" s="17">
        <v>47815.15</v>
      </c>
      <c r="D34" s="17">
        <v>47815.15</v>
      </c>
      <c r="E34" s="17">
        <v>47815.15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16" t="s">
        <v>134</v>
      </c>
      <c r="B35" s="16" t="s">
        <v>135</v>
      </c>
      <c r="C35" s="17">
        <v>5547751.31</v>
      </c>
      <c r="D35" s="17">
        <v>5547751.31</v>
      </c>
      <c r="E35" s="17">
        <v>5247751.31</v>
      </c>
      <c r="F35" s="17">
        <v>300000</v>
      </c>
      <c r="G35" s="17"/>
      <c r="H35" s="17"/>
      <c r="I35" s="17"/>
      <c r="J35" s="17"/>
      <c r="K35" s="17"/>
      <c r="L35" s="17"/>
      <c r="M35" s="17"/>
      <c r="N35" s="17"/>
      <c r="O35" s="17"/>
    </row>
    <row r="36" ht="20.25" customHeight="1" spans="1:15">
      <c r="A36" s="63" t="s">
        <v>136</v>
      </c>
      <c r="B36" s="63" t="s">
        <v>137</v>
      </c>
      <c r="C36" s="17">
        <v>1938951.31</v>
      </c>
      <c r="D36" s="17">
        <v>1938951.31</v>
      </c>
      <c r="E36" s="17">
        <v>1638951.31</v>
      </c>
      <c r="F36" s="17">
        <v>300000</v>
      </c>
      <c r="G36" s="17"/>
      <c r="H36" s="17"/>
      <c r="I36" s="17"/>
      <c r="J36" s="17"/>
      <c r="K36" s="17"/>
      <c r="L36" s="17"/>
      <c r="M36" s="17"/>
      <c r="N36" s="17"/>
      <c r="O36" s="17"/>
    </row>
    <row r="37" ht="20.25" customHeight="1" spans="1:15">
      <c r="A37" s="64" t="s">
        <v>138</v>
      </c>
      <c r="B37" s="64" t="s">
        <v>100</v>
      </c>
      <c r="C37" s="17">
        <v>1638951.31</v>
      </c>
      <c r="D37" s="17">
        <v>1638951.31</v>
      </c>
      <c r="E37" s="17">
        <v>1638951.31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ht="20.25" customHeight="1" spans="1:15">
      <c r="A38" s="64" t="s">
        <v>139</v>
      </c>
      <c r="B38" s="64" t="s">
        <v>140</v>
      </c>
      <c r="C38" s="17">
        <v>300000</v>
      </c>
      <c r="D38" s="17">
        <v>300000</v>
      </c>
      <c r="E38" s="17"/>
      <c r="F38" s="17">
        <v>300000</v>
      </c>
      <c r="G38" s="17"/>
      <c r="H38" s="17"/>
      <c r="I38" s="17"/>
      <c r="J38" s="17"/>
      <c r="K38" s="17"/>
      <c r="L38" s="17"/>
      <c r="M38" s="17"/>
      <c r="N38" s="17"/>
      <c r="O38" s="17"/>
    </row>
    <row r="39" ht="20.25" customHeight="1" spans="1:15">
      <c r="A39" s="63" t="s">
        <v>141</v>
      </c>
      <c r="B39" s="63" t="s">
        <v>142</v>
      </c>
      <c r="C39" s="17">
        <v>3608800</v>
      </c>
      <c r="D39" s="17">
        <v>3608800</v>
      </c>
      <c r="E39" s="17">
        <v>3608800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ht="20.25" customHeight="1" spans="1:15">
      <c r="A40" s="64" t="s">
        <v>143</v>
      </c>
      <c r="B40" s="64" t="s">
        <v>144</v>
      </c>
      <c r="C40" s="17">
        <v>3608800</v>
      </c>
      <c r="D40" s="17">
        <v>3608800</v>
      </c>
      <c r="E40" s="17">
        <v>3608800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ht="20.25" customHeight="1" spans="1:15">
      <c r="A41" s="16" t="s">
        <v>145</v>
      </c>
      <c r="B41" s="16" t="s">
        <v>146</v>
      </c>
      <c r="C41" s="17">
        <v>682740</v>
      </c>
      <c r="D41" s="17">
        <v>682740</v>
      </c>
      <c r="E41" s="17">
        <v>682740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ht="20.25" customHeight="1" spans="1:15">
      <c r="A42" s="63" t="s">
        <v>147</v>
      </c>
      <c r="B42" s="63" t="s">
        <v>148</v>
      </c>
      <c r="C42" s="17">
        <v>682740</v>
      </c>
      <c r="D42" s="17">
        <v>682740</v>
      </c>
      <c r="E42" s="17">
        <v>682740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ht="20.25" customHeight="1" spans="1:15">
      <c r="A43" s="64" t="s">
        <v>149</v>
      </c>
      <c r="B43" s="64" t="s">
        <v>150</v>
      </c>
      <c r="C43" s="17">
        <v>682740</v>
      </c>
      <c r="D43" s="17">
        <v>682740</v>
      </c>
      <c r="E43" s="17">
        <v>682740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ht="20.25" customHeight="1" spans="1:15">
      <c r="A44" s="46" t="s">
        <v>151</v>
      </c>
      <c r="B44" s="46"/>
      <c r="C44" s="17">
        <v>14482616.95</v>
      </c>
      <c r="D44" s="17">
        <v>14386816.95</v>
      </c>
      <c r="E44" s="17">
        <v>12994342.95</v>
      </c>
      <c r="F44" s="17">
        <v>1392474</v>
      </c>
      <c r="G44" s="17"/>
      <c r="H44" s="17"/>
      <c r="I44" s="17"/>
      <c r="J44" s="17">
        <v>95800</v>
      </c>
      <c r="K44" s="17"/>
      <c r="L44" s="17"/>
      <c r="M44" s="17"/>
      <c r="N44" s="17"/>
      <c r="O44" s="17">
        <v>95800</v>
      </c>
    </row>
  </sheetData>
  <mergeCells count="11">
    <mergeCell ref="A3:O3"/>
    <mergeCell ref="A4:I4"/>
    <mergeCell ref="D5:F5"/>
    <mergeCell ref="J5:O5"/>
    <mergeCell ref="A44:B4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8.85" defaultRowHeight="15" customHeight="1" outlineLevelCol="3"/>
  <cols>
    <col min="1" max="4" width="35.7166666666667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152</v>
      </c>
    </row>
    <row r="3" ht="45" customHeight="1" spans="1:4">
      <c r="A3" s="4" t="s">
        <v>153</v>
      </c>
      <c r="B3" s="4"/>
      <c r="C3" s="4"/>
      <c r="D3" s="4"/>
    </row>
    <row r="4" ht="18.75" customHeight="1" spans="1:4">
      <c r="A4" s="5" t="str">
        <f>"单位名称："&amp;"元江哈尼族彝族傣族自治县羊街乡"</f>
        <v>单位名称：元江哈尼族彝族傣族自治县羊街乡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154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155</v>
      </c>
      <c r="B8" s="17">
        <v>14386816.95</v>
      </c>
      <c r="C8" s="15" t="s">
        <v>156</v>
      </c>
      <c r="D8" s="17">
        <v>14386816.95</v>
      </c>
    </row>
    <row r="9" ht="22.5" customHeight="1" spans="1:4">
      <c r="A9" s="15" t="s">
        <v>157</v>
      </c>
      <c r="B9" s="17">
        <v>14386816.95</v>
      </c>
      <c r="C9" s="15" t="str">
        <f>"（"&amp;"一"&amp;"）"&amp;"一般公共服务支出"</f>
        <v>（一）一般公共服务支出</v>
      </c>
      <c r="D9" s="17">
        <v>6018903.98</v>
      </c>
    </row>
    <row r="10" ht="22.5" customHeight="1" spans="1:4">
      <c r="A10" s="15" t="s">
        <v>158</v>
      </c>
      <c r="B10" s="17"/>
      <c r="C10" s="15" t="str">
        <f>"（"&amp;"二"&amp;"）"&amp;"文化旅游体育与传媒支出"</f>
        <v>（二）文化旅游体育与传媒支出</v>
      </c>
      <c r="D10" s="17">
        <v>200000</v>
      </c>
    </row>
    <row r="11" ht="22.5" customHeight="1" spans="1:4">
      <c r="A11" s="15" t="s">
        <v>159</v>
      </c>
      <c r="B11" s="17"/>
      <c r="C11" s="15" t="str">
        <f>"（"&amp;"三"&amp;"）"&amp;"社会保障和就业支出"</f>
        <v>（三）社会保障和就业支出</v>
      </c>
      <c r="D11" s="17">
        <v>1482622.16</v>
      </c>
    </row>
    <row r="12" ht="22.5" customHeight="1" spans="1:4">
      <c r="A12" s="15" t="s">
        <v>160</v>
      </c>
      <c r="B12" s="17"/>
      <c r="C12" s="15" t="str">
        <f>"（"&amp;"四"&amp;"）"&amp;"卫生健康支出"</f>
        <v>（四）卫生健康支出</v>
      </c>
      <c r="D12" s="17">
        <v>454799.5</v>
      </c>
    </row>
    <row r="13" ht="22.5" customHeight="1" spans="1:4">
      <c r="A13" s="15" t="s">
        <v>157</v>
      </c>
      <c r="B13" s="17"/>
      <c r="C13" s="15" t="str">
        <f>"（"&amp;"五"&amp;"）"&amp;"农林水支出"</f>
        <v>（五）农林水支出</v>
      </c>
      <c r="D13" s="17">
        <v>5547751.31</v>
      </c>
    </row>
    <row r="14" ht="22.5" customHeight="1" spans="1:4">
      <c r="A14" s="15" t="s">
        <v>158</v>
      </c>
      <c r="B14" s="17"/>
      <c r="C14" s="15" t="str">
        <f>"（"&amp;"六"&amp;"）"&amp;"住房保障支出"</f>
        <v>（六）住房保障支出</v>
      </c>
      <c r="D14" s="17">
        <v>682740</v>
      </c>
    </row>
    <row r="15" ht="22.5" customHeight="1" spans="1:4">
      <c r="A15" s="15" t="s">
        <v>159</v>
      </c>
      <c r="B15" s="17"/>
      <c r="C15" s="15"/>
      <c r="D15" s="17"/>
    </row>
    <row r="16" ht="22.5" customHeight="1" spans="1:4">
      <c r="A16" s="66"/>
      <c r="B16" s="17"/>
      <c r="C16" s="15" t="s">
        <v>161</v>
      </c>
      <c r="D16" s="17"/>
    </row>
    <row r="17" ht="22.5" customHeight="1" spans="1:4">
      <c r="A17" s="67" t="s">
        <v>162</v>
      </c>
      <c r="B17" s="68">
        <v>14386816.95</v>
      </c>
      <c r="C17" s="69" t="s">
        <v>163</v>
      </c>
      <c r="D17" s="68">
        <v>14386816.95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4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164</v>
      </c>
    </row>
    <row r="3" ht="37.5" customHeight="1" spans="1:7">
      <c r="A3" s="4" t="s">
        <v>165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"单位名称："&amp;"元江哈尼族彝族傣族自治县羊街乡"</f>
        <v>单位名称：元江哈尼族彝族傣族自治县羊街乡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166</v>
      </c>
      <c r="B5" s="13" t="s">
        <v>72</v>
      </c>
      <c r="C5" s="29" t="s">
        <v>32</v>
      </c>
      <c r="D5" s="29" t="s">
        <v>75</v>
      </c>
      <c r="E5" s="29"/>
      <c r="F5" s="29"/>
      <c r="G5" s="13" t="s">
        <v>76</v>
      </c>
    </row>
    <row r="6" ht="18.75" customHeight="1" spans="1:7">
      <c r="A6" s="13" t="s">
        <v>71</v>
      </c>
      <c r="B6" s="13" t="s">
        <v>72</v>
      </c>
      <c r="C6" s="29"/>
      <c r="D6" s="29" t="s">
        <v>34</v>
      </c>
      <c r="E6" s="29" t="s">
        <v>167</v>
      </c>
      <c r="F6" s="29" t="s">
        <v>168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83</v>
      </c>
      <c r="B8" s="16" t="s">
        <v>84</v>
      </c>
      <c r="C8" s="17">
        <v>6018903.98</v>
      </c>
      <c r="D8" s="17">
        <v>5718903.98</v>
      </c>
      <c r="E8" s="17">
        <v>4434226.14</v>
      </c>
      <c r="F8" s="17">
        <v>1284677.84</v>
      </c>
      <c r="G8" s="17">
        <v>300000</v>
      </c>
    </row>
    <row r="9" ht="20.25" customHeight="1" spans="1:7">
      <c r="A9" s="63" t="s">
        <v>85</v>
      </c>
      <c r="B9" s="63" t="s">
        <v>86</v>
      </c>
      <c r="C9" s="17">
        <v>317202.52</v>
      </c>
      <c r="D9" s="17">
        <v>317202.52</v>
      </c>
      <c r="E9" s="17">
        <v>144870.84</v>
      </c>
      <c r="F9" s="17">
        <v>172331.68</v>
      </c>
      <c r="G9" s="17"/>
    </row>
    <row r="10" ht="20.25" customHeight="1" spans="1:7">
      <c r="A10" s="64" t="s">
        <v>87</v>
      </c>
      <c r="B10" s="64" t="s">
        <v>88</v>
      </c>
      <c r="C10" s="17">
        <v>169202.52</v>
      </c>
      <c r="D10" s="17">
        <v>169202.52</v>
      </c>
      <c r="E10" s="17">
        <v>144870.84</v>
      </c>
      <c r="F10" s="17">
        <v>24331.68</v>
      </c>
      <c r="G10" s="17"/>
    </row>
    <row r="11" ht="20.25" customHeight="1" spans="1:7">
      <c r="A11" s="64" t="s">
        <v>89</v>
      </c>
      <c r="B11" s="64" t="s">
        <v>90</v>
      </c>
      <c r="C11" s="17">
        <v>81000</v>
      </c>
      <c r="D11" s="17">
        <v>81000</v>
      </c>
      <c r="E11" s="17"/>
      <c r="F11" s="17">
        <v>81000</v>
      </c>
      <c r="G11" s="17"/>
    </row>
    <row r="12" ht="20.25" customHeight="1" spans="1:7">
      <c r="A12" s="64" t="s">
        <v>91</v>
      </c>
      <c r="B12" s="64" t="s">
        <v>92</v>
      </c>
      <c r="C12" s="17">
        <v>67000</v>
      </c>
      <c r="D12" s="17">
        <v>67000</v>
      </c>
      <c r="E12" s="17"/>
      <c r="F12" s="17">
        <v>67000</v>
      </c>
      <c r="G12" s="17"/>
    </row>
    <row r="13" ht="20.25" customHeight="1" spans="1:7">
      <c r="A13" s="63" t="s">
        <v>93</v>
      </c>
      <c r="B13" s="63" t="s">
        <v>94</v>
      </c>
      <c r="C13" s="17">
        <v>3029965.09</v>
      </c>
      <c r="D13" s="17">
        <v>2729965.09</v>
      </c>
      <c r="E13" s="17">
        <v>1951712.85</v>
      </c>
      <c r="F13" s="17">
        <v>778252.24</v>
      </c>
      <c r="G13" s="17">
        <v>300000</v>
      </c>
    </row>
    <row r="14" ht="20.25" customHeight="1" spans="1:7">
      <c r="A14" s="64" t="s">
        <v>95</v>
      </c>
      <c r="B14" s="64" t="s">
        <v>88</v>
      </c>
      <c r="C14" s="17">
        <v>3029965.09</v>
      </c>
      <c r="D14" s="17">
        <v>2729965.09</v>
      </c>
      <c r="E14" s="17">
        <v>1951712.85</v>
      </c>
      <c r="F14" s="17">
        <v>778252.24</v>
      </c>
      <c r="G14" s="17">
        <v>300000</v>
      </c>
    </row>
    <row r="15" ht="20.25" customHeight="1" spans="1:7">
      <c r="A15" s="63" t="s">
        <v>96</v>
      </c>
      <c r="B15" s="63" t="s">
        <v>97</v>
      </c>
      <c r="C15" s="17">
        <v>1923910.03</v>
      </c>
      <c r="D15" s="17">
        <v>1923910.03</v>
      </c>
      <c r="E15" s="17">
        <v>1666121.23</v>
      </c>
      <c r="F15" s="17">
        <v>257788.8</v>
      </c>
      <c r="G15" s="17"/>
    </row>
    <row r="16" ht="20.25" customHeight="1" spans="1:7">
      <c r="A16" s="64" t="s">
        <v>98</v>
      </c>
      <c r="B16" s="64" t="s">
        <v>88</v>
      </c>
      <c r="C16" s="17">
        <v>1068558.55</v>
      </c>
      <c r="D16" s="17">
        <v>1068558.55</v>
      </c>
      <c r="E16" s="17">
        <v>899578.63</v>
      </c>
      <c r="F16" s="17">
        <v>168979.92</v>
      </c>
      <c r="G16" s="17"/>
    </row>
    <row r="17" ht="20.25" customHeight="1" spans="1:7">
      <c r="A17" s="64" t="s">
        <v>99</v>
      </c>
      <c r="B17" s="64" t="s">
        <v>100</v>
      </c>
      <c r="C17" s="17">
        <v>855351.48</v>
      </c>
      <c r="D17" s="17">
        <v>855351.48</v>
      </c>
      <c r="E17" s="17">
        <v>766542.6</v>
      </c>
      <c r="F17" s="17">
        <v>88808.88</v>
      </c>
      <c r="G17" s="17"/>
    </row>
    <row r="18" ht="20.25" customHeight="1" spans="1:7">
      <c r="A18" s="63" t="s">
        <v>101</v>
      </c>
      <c r="B18" s="63" t="s">
        <v>102</v>
      </c>
      <c r="C18" s="17">
        <v>747826.34</v>
      </c>
      <c r="D18" s="17">
        <v>747826.34</v>
      </c>
      <c r="E18" s="17">
        <v>671521.22</v>
      </c>
      <c r="F18" s="17">
        <v>76305.12</v>
      </c>
      <c r="G18" s="17"/>
    </row>
    <row r="19" ht="20.25" customHeight="1" spans="1:7">
      <c r="A19" s="64" t="s">
        <v>103</v>
      </c>
      <c r="B19" s="64" t="s">
        <v>100</v>
      </c>
      <c r="C19" s="17">
        <v>747826.34</v>
      </c>
      <c r="D19" s="17">
        <v>747826.34</v>
      </c>
      <c r="E19" s="17">
        <v>671521.22</v>
      </c>
      <c r="F19" s="17">
        <v>76305.12</v>
      </c>
      <c r="G19" s="17"/>
    </row>
    <row r="20" ht="20.25" customHeight="1" spans="1:7">
      <c r="A20" s="16" t="s">
        <v>104</v>
      </c>
      <c r="B20" s="16" t="s">
        <v>105</v>
      </c>
      <c r="C20" s="17">
        <v>200000</v>
      </c>
      <c r="D20" s="17"/>
      <c r="E20" s="17"/>
      <c r="F20" s="17"/>
      <c r="G20" s="17">
        <v>200000</v>
      </c>
    </row>
    <row r="21" ht="20.25" customHeight="1" spans="1:7">
      <c r="A21" s="63" t="s">
        <v>106</v>
      </c>
      <c r="B21" s="63" t="s">
        <v>107</v>
      </c>
      <c r="C21" s="17">
        <v>200000</v>
      </c>
      <c r="D21" s="17"/>
      <c r="E21" s="17"/>
      <c r="F21" s="17"/>
      <c r="G21" s="17">
        <v>200000</v>
      </c>
    </row>
    <row r="22" ht="20.25" customHeight="1" spans="1:7">
      <c r="A22" s="64" t="s">
        <v>108</v>
      </c>
      <c r="B22" s="64" t="s">
        <v>109</v>
      </c>
      <c r="C22" s="17">
        <v>200000</v>
      </c>
      <c r="D22" s="17"/>
      <c r="E22" s="17"/>
      <c r="F22" s="17"/>
      <c r="G22" s="17">
        <v>200000</v>
      </c>
    </row>
    <row r="23" ht="20.25" customHeight="1" spans="1:7">
      <c r="A23" s="16" t="s">
        <v>110</v>
      </c>
      <c r="B23" s="16" t="s">
        <v>111</v>
      </c>
      <c r="C23" s="17">
        <v>1482622.16</v>
      </c>
      <c r="D23" s="17">
        <v>890148.16</v>
      </c>
      <c r="E23" s="17">
        <v>880548.16</v>
      </c>
      <c r="F23" s="17">
        <v>9600</v>
      </c>
      <c r="G23" s="17">
        <v>592474</v>
      </c>
    </row>
    <row r="24" ht="20.25" customHeight="1" spans="1:7">
      <c r="A24" s="63" t="s">
        <v>112</v>
      </c>
      <c r="B24" s="63" t="s">
        <v>113</v>
      </c>
      <c r="C24" s="17">
        <v>890148.16</v>
      </c>
      <c r="D24" s="17">
        <v>890148.16</v>
      </c>
      <c r="E24" s="17">
        <v>880548.16</v>
      </c>
      <c r="F24" s="17">
        <v>9600</v>
      </c>
      <c r="G24" s="17"/>
    </row>
    <row r="25" ht="20.25" customHeight="1" spans="1:7">
      <c r="A25" s="64" t="s">
        <v>114</v>
      </c>
      <c r="B25" s="64" t="s">
        <v>115</v>
      </c>
      <c r="C25" s="17">
        <v>46200</v>
      </c>
      <c r="D25" s="17">
        <v>46200</v>
      </c>
      <c r="E25" s="17">
        <v>42000</v>
      </c>
      <c r="F25" s="17">
        <v>4200</v>
      </c>
      <c r="G25" s="17"/>
    </row>
    <row r="26" ht="20.25" customHeight="1" spans="1:7">
      <c r="A26" s="64" t="s">
        <v>116</v>
      </c>
      <c r="B26" s="64" t="s">
        <v>117</v>
      </c>
      <c r="C26" s="17">
        <v>59400</v>
      </c>
      <c r="D26" s="17">
        <v>59400</v>
      </c>
      <c r="E26" s="17">
        <v>54000</v>
      </c>
      <c r="F26" s="17">
        <v>5400</v>
      </c>
      <c r="G26" s="17"/>
    </row>
    <row r="27" ht="20.25" customHeight="1" spans="1:7">
      <c r="A27" s="64" t="s">
        <v>118</v>
      </c>
      <c r="B27" s="64" t="s">
        <v>119</v>
      </c>
      <c r="C27" s="17">
        <v>784548.16</v>
      </c>
      <c r="D27" s="17">
        <v>784548.16</v>
      </c>
      <c r="E27" s="17">
        <v>784548.16</v>
      </c>
      <c r="F27" s="17"/>
      <c r="G27" s="17"/>
    </row>
    <row r="28" ht="20.25" customHeight="1" spans="1:7">
      <c r="A28" s="63" t="s">
        <v>120</v>
      </c>
      <c r="B28" s="63" t="s">
        <v>121</v>
      </c>
      <c r="C28" s="17">
        <v>592474</v>
      </c>
      <c r="D28" s="17"/>
      <c r="E28" s="17"/>
      <c r="F28" s="17"/>
      <c r="G28" s="17">
        <v>592474</v>
      </c>
    </row>
    <row r="29" ht="20.25" customHeight="1" spans="1:7">
      <c r="A29" s="64" t="s">
        <v>122</v>
      </c>
      <c r="B29" s="64" t="s">
        <v>123</v>
      </c>
      <c r="C29" s="17">
        <v>592474</v>
      </c>
      <c r="D29" s="17"/>
      <c r="E29" s="17"/>
      <c r="F29" s="17"/>
      <c r="G29" s="17">
        <v>592474</v>
      </c>
    </row>
    <row r="30" ht="20.25" customHeight="1" spans="1:7">
      <c r="A30" s="16" t="s">
        <v>124</v>
      </c>
      <c r="B30" s="16" t="s">
        <v>125</v>
      </c>
      <c r="C30" s="17">
        <v>454799.5</v>
      </c>
      <c r="D30" s="17">
        <v>454799.5</v>
      </c>
      <c r="E30" s="17">
        <v>454799.5</v>
      </c>
      <c r="F30" s="17"/>
      <c r="G30" s="17"/>
    </row>
    <row r="31" ht="20.25" customHeight="1" spans="1:7">
      <c r="A31" s="63" t="s">
        <v>126</v>
      </c>
      <c r="B31" s="63" t="s">
        <v>127</v>
      </c>
      <c r="C31" s="17">
        <v>454799.5</v>
      </c>
      <c r="D31" s="17">
        <v>454799.5</v>
      </c>
      <c r="E31" s="17">
        <v>454799.5</v>
      </c>
      <c r="F31" s="17"/>
      <c r="G31" s="17"/>
    </row>
    <row r="32" ht="20.25" customHeight="1" spans="1:7">
      <c r="A32" s="64" t="s">
        <v>128</v>
      </c>
      <c r="B32" s="64" t="s">
        <v>129</v>
      </c>
      <c r="C32" s="17">
        <v>202655.87</v>
      </c>
      <c r="D32" s="17">
        <v>202655.87</v>
      </c>
      <c r="E32" s="17">
        <v>202655.87</v>
      </c>
      <c r="F32" s="17"/>
      <c r="G32" s="17"/>
    </row>
    <row r="33" ht="20.25" customHeight="1" spans="1:7">
      <c r="A33" s="64" t="s">
        <v>130</v>
      </c>
      <c r="B33" s="64" t="s">
        <v>131</v>
      </c>
      <c r="C33" s="17">
        <v>204328.48</v>
      </c>
      <c r="D33" s="17">
        <v>204328.48</v>
      </c>
      <c r="E33" s="17">
        <v>204328.48</v>
      </c>
      <c r="F33" s="17"/>
      <c r="G33" s="17"/>
    </row>
    <row r="34" ht="20.25" customHeight="1" spans="1:7">
      <c r="A34" s="64" t="s">
        <v>132</v>
      </c>
      <c r="B34" s="64" t="s">
        <v>133</v>
      </c>
      <c r="C34" s="17">
        <v>47815.15</v>
      </c>
      <c r="D34" s="17">
        <v>47815.15</v>
      </c>
      <c r="E34" s="17">
        <v>47815.15</v>
      </c>
      <c r="F34" s="17"/>
      <c r="G34" s="17"/>
    </row>
    <row r="35" ht="20.25" customHeight="1" spans="1:7">
      <c r="A35" s="16" t="s">
        <v>134</v>
      </c>
      <c r="B35" s="16" t="s">
        <v>135</v>
      </c>
      <c r="C35" s="17">
        <v>5547751.31</v>
      </c>
      <c r="D35" s="17">
        <v>5247751.31</v>
      </c>
      <c r="E35" s="17">
        <v>5092737.71</v>
      </c>
      <c r="F35" s="17">
        <v>155013.6</v>
      </c>
      <c r="G35" s="17">
        <v>300000</v>
      </c>
    </row>
    <row r="36" ht="20.25" customHeight="1" spans="1:7">
      <c r="A36" s="63" t="s">
        <v>136</v>
      </c>
      <c r="B36" s="63" t="s">
        <v>137</v>
      </c>
      <c r="C36" s="17">
        <v>1938951.31</v>
      </c>
      <c r="D36" s="17">
        <v>1638951.31</v>
      </c>
      <c r="E36" s="17">
        <v>1483937.71</v>
      </c>
      <c r="F36" s="17">
        <v>155013.6</v>
      </c>
      <c r="G36" s="17">
        <v>300000</v>
      </c>
    </row>
    <row r="37" ht="20.25" customHeight="1" spans="1:7">
      <c r="A37" s="64" t="s">
        <v>138</v>
      </c>
      <c r="B37" s="64" t="s">
        <v>100</v>
      </c>
      <c r="C37" s="17">
        <v>1638951.31</v>
      </c>
      <c r="D37" s="17">
        <v>1638951.31</v>
      </c>
      <c r="E37" s="17">
        <v>1483937.71</v>
      </c>
      <c r="F37" s="17">
        <v>155013.6</v>
      </c>
      <c r="G37" s="17"/>
    </row>
    <row r="38" ht="20.25" customHeight="1" spans="1:7">
      <c r="A38" s="64" t="s">
        <v>139</v>
      </c>
      <c r="B38" s="64" t="s">
        <v>140</v>
      </c>
      <c r="C38" s="17">
        <v>300000</v>
      </c>
      <c r="D38" s="17"/>
      <c r="E38" s="17"/>
      <c r="F38" s="17"/>
      <c r="G38" s="17">
        <v>300000</v>
      </c>
    </row>
    <row r="39" ht="20.25" customHeight="1" spans="1:7">
      <c r="A39" s="63" t="s">
        <v>141</v>
      </c>
      <c r="B39" s="63" t="s">
        <v>142</v>
      </c>
      <c r="C39" s="17">
        <v>3608800</v>
      </c>
      <c r="D39" s="17">
        <v>3608800</v>
      </c>
      <c r="E39" s="17">
        <v>3608800</v>
      </c>
      <c r="F39" s="17"/>
      <c r="G39" s="17"/>
    </row>
    <row r="40" ht="20.25" customHeight="1" spans="1:7">
      <c r="A40" s="64" t="s">
        <v>143</v>
      </c>
      <c r="B40" s="64" t="s">
        <v>144</v>
      </c>
      <c r="C40" s="17">
        <v>3608800</v>
      </c>
      <c r="D40" s="17">
        <v>3608800</v>
      </c>
      <c r="E40" s="17">
        <v>3608800</v>
      </c>
      <c r="F40" s="17"/>
      <c r="G40" s="17"/>
    </row>
    <row r="41" ht="20.25" customHeight="1" spans="1:7">
      <c r="A41" s="16" t="s">
        <v>145</v>
      </c>
      <c r="B41" s="16" t="s">
        <v>146</v>
      </c>
      <c r="C41" s="17">
        <v>682740</v>
      </c>
      <c r="D41" s="17">
        <v>682740</v>
      </c>
      <c r="E41" s="17">
        <v>682740</v>
      </c>
      <c r="F41" s="17"/>
      <c r="G41" s="17"/>
    </row>
    <row r="42" ht="20.25" customHeight="1" spans="1:7">
      <c r="A42" s="63" t="s">
        <v>147</v>
      </c>
      <c r="B42" s="63" t="s">
        <v>148</v>
      </c>
      <c r="C42" s="17">
        <v>682740</v>
      </c>
      <c r="D42" s="17">
        <v>682740</v>
      </c>
      <c r="E42" s="17">
        <v>682740</v>
      </c>
      <c r="F42" s="17"/>
      <c r="G42" s="17"/>
    </row>
    <row r="43" ht="20.25" customHeight="1" spans="1:7">
      <c r="A43" s="64" t="s">
        <v>149</v>
      </c>
      <c r="B43" s="64" t="s">
        <v>150</v>
      </c>
      <c r="C43" s="17">
        <v>682740</v>
      </c>
      <c r="D43" s="17">
        <v>682740</v>
      </c>
      <c r="E43" s="17">
        <v>682740</v>
      </c>
      <c r="F43" s="17"/>
      <c r="G43" s="17"/>
    </row>
    <row r="44" ht="20.25" customHeight="1" spans="1:7">
      <c r="A44" s="46" t="s">
        <v>151</v>
      </c>
      <c r="B44" s="46"/>
      <c r="C44" s="47">
        <v>14386816.95</v>
      </c>
      <c r="D44" s="47">
        <v>12994342.95</v>
      </c>
      <c r="E44" s="47">
        <v>11545051.51</v>
      </c>
      <c r="F44" s="47">
        <v>1449291.44</v>
      </c>
      <c r="G44" s="47">
        <v>1392474</v>
      </c>
    </row>
  </sheetData>
  <mergeCells count="7">
    <mergeCell ref="A3:G3"/>
    <mergeCell ref="A4:C4"/>
    <mergeCell ref="A5:B5"/>
    <mergeCell ref="D5:F5"/>
    <mergeCell ref="A44:B44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169</v>
      </c>
    </row>
    <row r="3" ht="41.25" customHeight="1" spans="1:6">
      <c r="A3" s="59" t="s">
        <v>170</v>
      </c>
      <c r="B3" s="59"/>
      <c r="C3" s="59"/>
      <c r="D3" s="59"/>
      <c r="E3" s="59"/>
      <c r="F3" s="59"/>
    </row>
    <row r="4" ht="18.75" customHeight="1" spans="1:6">
      <c r="A4" s="5" t="str">
        <f>"单位名称："&amp;"元江哈尼族彝族傣族自治县羊街乡"</f>
        <v>单位名称：元江哈尼族彝族傣族自治县羊街乡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171</v>
      </c>
      <c r="B5" s="29" t="s">
        <v>172</v>
      </c>
      <c r="C5" s="29" t="s">
        <v>173</v>
      </c>
      <c r="D5" s="29"/>
      <c r="E5" s="29"/>
      <c r="F5" s="29" t="s">
        <v>174</v>
      </c>
    </row>
    <row r="6" ht="18.75" customHeight="1" spans="1:6">
      <c r="A6" s="13"/>
      <c r="B6" s="29"/>
      <c r="C6" s="29" t="s">
        <v>34</v>
      </c>
      <c r="D6" s="29" t="s">
        <v>175</v>
      </c>
      <c r="E6" s="29" t="s">
        <v>176</v>
      </c>
      <c r="F6" s="29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127280</v>
      </c>
      <c r="B8" s="17"/>
      <c r="C8" s="17">
        <v>117000</v>
      </c>
      <c r="D8" s="17"/>
      <c r="E8" s="17">
        <v>117000</v>
      </c>
      <c r="F8" s="17">
        <v>10280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5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8.85" defaultRowHeight="15" customHeight="1"/>
  <cols>
    <col min="1" max="7" width="28.575" customWidth="1"/>
    <col min="8" max="23" width="14.2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177</v>
      </c>
    </row>
    <row r="3" ht="45" customHeight="1" spans="1:23">
      <c r="A3" s="4" t="s">
        <v>178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"单位名称："&amp;"元江哈尼族彝族傣族自治县羊街乡"</f>
        <v>单位名称：元江哈尼族彝族傣族自治县羊街乡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3" t="s">
        <v>179</v>
      </c>
      <c r="B5" s="53" t="s">
        <v>180</v>
      </c>
      <c r="C5" s="53" t="s">
        <v>181</v>
      </c>
      <c r="D5" s="53" t="s">
        <v>182</v>
      </c>
      <c r="E5" s="53" t="s">
        <v>183</v>
      </c>
      <c r="F5" s="53" t="s">
        <v>184</v>
      </c>
      <c r="G5" s="53" t="s">
        <v>185</v>
      </c>
      <c r="H5" s="54" t="s">
        <v>32</v>
      </c>
      <c r="I5" s="54" t="s">
        <v>186</v>
      </c>
      <c r="J5" s="53"/>
      <c r="K5" s="53"/>
      <c r="L5" s="53"/>
      <c r="M5" s="53"/>
      <c r="N5" s="53" t="s">
        <v>187</v>
      </c>
      <c r="O5" s="53"/>
      <c r="P5" s="53"/>
      <c r="Q5" s="53" t="s">
        <v>38</v>
      </c>
      <c r="R5" s="53" t="s">
        <v>74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188</v>
      </c>
      <c r="I6" s="54" t="s">
        <v>189</v>
      </c>
      <c r="J6" s="53" t="s">
        <v>36</v>
      </c>
      <c r="K6" s="53" t="s">
        <v>37</v>
      </c>
      <c r="L6" s="53"/>
      <c r="M6" s="53"/>
      <c r="N6" s="53" t="s">
        <v>187</v>
      </c>
      <c r="O6" s="53" t="s">
        <v>36</v>
      </c>
      <c r="P6" s="53" t="s">
        <v>37</v>
      </c>
      <c r="Q6" s="53" t="s">
        <v>38</v>
      </c>
      <c r="R6" s="53" t="s">
        <v>74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190</v>
      </c>
      <c r="J7" s="53" t="s">
        <v>191</v>
      </c>
      <c r="K7" s="53" t="s">
        <v>192</v>
      </c>
      <c r="L7" s="53" t="s">
        <v>193</v>
      </c>
      <c r="M7" s="53" t="s">
        <v>194</v>
      </c>
      <c r="N7" s="53" t="s">
        <v>35</v>
      </c>
      <c r="O7" s="53" t="s">
        <v>36</v>
      </c>
      <c r="P7" s="53" t="s">
        <v>37</v>
      </c>
      <c r="Q7" s="53"/>
      <c r="R7" s="53" t="s">
        <v>34</v>
      </c>
      <c r="S7" s="53" t="s">
        <v>41</v>
      </c>
      <c r="T7" s="53" t="s">
        <v>42</v>
      </c>
      <c r="U7" s="53" t="s">
        <v>43</v>
      </c>
      <c r="V7" s="53" t="s">
        <v>44</v>
      </c>
      <c r="W7" s="53" t="s">
        <v>45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12994342.95</v>
      </c>
      <c r="I10" s="17">
        <v>12994342.95</v>
      </c>
      <c r="J10" s="17"/>
      <c r="K10" s="17"/>
      <c r="L10" s="17">
        <v>12994342.95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5" t="s">
        <v>58</v>
      </c>
      <c r="B11" s="9" t="s">
        <v>195</v>
      </c>
      <c r="C11" s="10" t="s">
        <v>196</v>
      </c>
      <c r="D11" s="9" t="s">
        <v>87</v>
      </c>
      <c r="E11" s="9" t="s">
        <v>88</v>
      </c>
      <c r="F11" s="9" t="s">
        <v>197</v>
      </c>
      <c r="G11" s="9" t="s">
        <v>198</v>
      </c>
      <c r="H11" s="17">
        <v>46248</v>
      </c>
      <c r="I11" s="17">
        <v>46248</v>
      </c>
      <c r="J11" s="17"/>
      <c r="K11" s="17"/>
      <c r="L11" s="17">
        <v>46248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5" t="s">
        <v>58</v>
      </c>
      <c r="B12" s="9" t="s">
        <v>195</v>
      </c>
      <c r="C12" s="10" t="s">
        <v>196</v>
      </c>
      <c r="D12" s="9" t="s">
        <v>87</v>
      </c>
      <c r="E12" s="9" t="s">
        <v>88</v>
      </c>
      <c r="F12" s="9" t="s">
        <v>199</v>
      </c>
      <c r="G12" s="9" t="s">
        <v>200</v>
      </c>
      <c r="H12" s="17">
        <v>67836</v>
      </c>
      <c r="I12" s="17">
        <v>67836</v>
      </c>
      <c r="J12" s="17"/>
      <c r="K12" s="17"/>
      <c r="L12" s="17">
        <v>67836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5" t="s">
        <v>58</v>
      </c>
      <c r="B13" s="9" t="s">
        <v>195</v>
      </c>
      <c r="C13" s="10" t="s">
        <v>196</v>
      </c>
      <c r="D13" s="9" t="s">
        <v>87</v>
      </c>
      <c r="E13" s="9" t="s">
        <v>88</v>
      </c>
      <c r="F13" s="9" t="s">
        <v>199</v>
      </c>
      <c r="G13" s="9" t="s">
        <v>200</v>
      </c>
      <c r="H13" s="17">
        <v>6000</v>
      </c>
      <c r="I13" s="17">
        <v>6000</v>
      </c>
      <c r="J13" s="17"/>
      <c r="K13" s="17"/>
      <c r="L13" s="17">
        <v>6000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5" t="s">
        <v>58</v>
      </c>
      <c r="B14" s="9" t="s">
        <v>195</v>
      </c>
      <c r="C14" s="10" t="s">
        <v>196</v>
      </c>
      <c r="D14" s="9" t="s">
        <v>87</v>
      </c>
      <c r="E14" s="9" t="s">
        <v>88</v>
      </c>
      <c r="F14" s="9" t="s">
        <v>201</v>
      </c>
      <c r="G14" s="9" t="s">
        <v>202</v>
      </c>
      <c r="H14" s="17">
        <v>3854</v>
      </c>
      <c r="I14" s="17">
        <v>3854</v>
      </c>
      <c r="J14" s="17"/>
      <c r="K14" s="17"/>
      <c r="L14" s="17">
        <v>3854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5" t="s">
        <v>58</v>
      </c>
      <c r="B15" s="9" t="s">
        <v>195</v>
      </c>
      <c r="C15" s="10" t="s">
        <v>196</v>
      </c>
      <c r="D15" s="9" t="s">
        <v>87</v>
      </c>
      <c r="E15" s="9" t="s">
        <v>88</v>
      </c>
      <c r="F15" s="9" t="s">
        <v>201</v>
      </c>
      <c r="G15" s="9" t="s">
        <v>202</v>
      </c>
      <c r="H15" s="17">
        <v>300</v>
      </c>
      <c r="I15" s="17">
        <v>300</v>
      </c>
      <c r="J15" s="17"/>
      <c r="K15" s="17"/>
      <c r="L15" s="17">
        <v>300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5" t="s">
        <v>58</v>
      </c>
      <c r="B16" s="9" t="s">
        <v>203</v>
      </c>
      <c r="C16" s="10" t="s">
        <v>204</v>
      </c>
      <c r="D16" s="9" t="s">
        <v>118</v>
      </c>
      <c r="E16" s="9" t="s">
        <v>119</v>
      </c>
      <c r="F16" s="9" t="s">
        <v>205</v>
      </c>
      <c r="G16" s="9" t="s">
        <v>206</v>
      </c>
      <c r="H16" s="17">
        <v>19017.92</v>
      </c>
      <c r="I16" s="17">
        <v>19017.92</v>
      </c>
      <c r="J16" s="17"/>
      <c r="K16" s="17"/>
      <c r="L16" s="17">
        <v>19017.92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5" t="s">
        <v>58</v>
      </c>
      <c r="B17" s="9" t="s">
        <v>203</v>
      </c>
      <c r="C17" s="10" t="s">
        <v>204</v>
      </c>
      <c r="D17" s="9" t="s">
        <v>128</v>
      </c>
      <c r="E17" s="9" t="s">
        <v>129</v>
      </c>
      <c r="F17" s="9" t="s">
        <v>207</v>
      </c>
      <c r="G17" s="9" t="s">
        <v>208</v>
      </c>
      <c r="H17" s="17">
        <v>9865.55</v>
      </c>
      <c r="I17" s="17">
        <v>9865.55</v>
      </c>
      <c r="J17" s="17"/>
      <c r="K17" s="17"/>
      <c r="L17" s="17">
        <v>9865.55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5" t="s">
        <v>58</v>
      </c>
      <c r="B18" s="9" t="s">
        <v>203</v>
      </c>
      <c r="C18" s="10" t="s">
        <v>204</v>
      </c>
      <c r="D18" s="9" t="s">
        <v>132</v>
      </c>
      <c r="E18" s="9" t="s">
        <v>133</v>
      </c>
      <c r="F18" s="9" t="s">
        <v>209</v>
      </c>
      <c r="G18" s="9" t="s">
        <v>210</v>
      </c>
      <c r="H18" s="17">
        <v>353</v>
      </c>
      <c r="I18" s="17">
        <v>353</v>
      </c>
      <c r="J18" s="17"/>
      <c r="K18" s="17"/>
      <c r="L18" s="17">
        <v>353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5" t="s">
        <v>58</v>
      </c>
      <c r="B19" s="9" t="s">
        <v>203</v>
      </c>
      <c r="C19" s="10" t="s">
        <v>204</v>
      </c>
      <c r="D19" s="9" t="s">
        <v>132</v>
      </c>
      <c r="E19" s="9" t="s">
        <v>133</v>
      </c>
      <c r="F19" s="9" t="s">
        <v>209</v>
      </c>
      <c r="G19" s="9" t="s">
        <v>210</v>
      </c>
      <c r="H19" s="17">
        <v>594.31</v>
      </c>
      <c r="I19" s="17">
        <v>594.31</v>
      </c>
      <c r="J19" s="17"/>
      <c r="K19" s="17"/>
      <c r="L19" s="17">
        <v>594.31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5" t="s">
        <v>58</v>
      </c>
      <c r="B20" s="9" t="s">
        <v>211</v>
      </c>
      <c r="C20" s="10" t="s">
        <v>150</v>
      </c>
      <c r="D20" s="9" t="s">
        <v>149</v>
      </c>
      <c r="E20" s="9" t="s">
        <v>150</v>
      </c>
      <c r="F20" s="9" t="s">
        <v>212</v>
      </c>
      <c r="G20" s="9" t="s">
        <v>150</v>
      </c>
      <c r="H20" s="17">
        <v>17424</v>
      </c>
      <c r="I20" s="17">
        <v>17424</v>
      </c>
      <c r="J20" s="17"/>
      <c r="K20" s="17"/>
      <c r="L20" s="17">
        <v>17424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5" t="s">
        <v>58</v>
      </c>
      <c r="B21" s="9" t="s">
        <v>213</v>
      </c>
      <c r="C21" s="10" t="s">
        <v>214</v>
      </c>
      <c r="D21" s="9" t="s">
        <v>87</v>
      </c>
      <c r="E21" s="9" t="s">
        <v>88</v>
      </c>
      <c r="F21" s="9" t="s">
        <v>215</v>
      </c>
      <c r="G21" s="9" t="s">
        <v>214</v>
      </c>
      <c r="H21" s="17">
        <v>2401.68</v>
      </c>
      <c r="I21" s="17">
        <v>2401.68</v>
      </c>
      <c r="J21" s="17"/>
      <c r="K21" s="17"/>
      <c r="L21" s="17">
        <v>2401.68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5" t="s">
        <v>58</v>
      </c>
      <c r="B22" s="9" t="s">
        <v>216</v>
      </c>
      <c r="C22" s="10" t="s">
        <v>217</v>
      </c>
      <c r="D22" s="9" t="s">
        <v>87</v>
      </c>
      <c r="E22" s="9" t="s">
        <v>88</v>
      </c>
      <c r="F22" s="9" t="s">
        <v>218</v>
      </c>
      <c r="G22" s="9" t="s">
        <v>219</v>
      </c>
      <c r="H22" s="17">
        <v>10809.4</v>
      </c>
      <c r="I22" s="17">
        <v>10809.4</v>
      </c>
      <c r="J22" s="17"/>
      <c r="K22" s="17"/>
      <c r="L22" s="17">
        <v>10809.4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5" t="s">
        <v>58</v>
      </c>
      <c r="B23" s="9" t="s">
        <v>216</v>
      </c>
      <c r="C23" s="10" t="s">
        <v>217</v>
      </c>
      <c r="D23" s="9" t="s">
        <v>87</v>
      </c>
      <c r="E23" s="9" t="s">
        <v>88</v>
      </c>
      <c r="F23" s="9" t="s">
        <v>220</v>
      </c>
      <c r="G23" s="9" t="s">
        <v>221</v>
      </c>
      <c r="H23" s="17">
        <v>900</v>
      </c>
      <c r="I23" s="17">
        <v>900</v>
      </c>
      <c r="J23" s="17"/>
      <c r="K23" s="17"/>
      <c r="L23" s="17">
        <v>900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5" t="s">
        <v>58</v>
      </c>
      <c r="B24" s="9" t="s">
        <v>222</v>
      </c>
      <c r="C24" s="10" t="s">
        <v>223</v>
      </c>
      <c r="D24" s="9" t="s">
        <v>87</v>
      </c>
      <c r="E24" s="9" t="s">
        <v>88</v>
      </c>
      <c r="F24" s="9" t="s">
        <v>220</v>
      </c>
      <c r="G24" s="9" t="s">
        <v>221</v>
      </c>
      <c r="H24" s="17">
        <v>9000</v>
      </c>
      <c r="I24" s="17">
        <v>9000</v>
      </c>
      <c r="J24" s="17"/>
      <c r="K24" s="17"/>
      <c r="L24" s="17">
        <v>9000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5" t="s">
        <v>58</v>
      </c>
      <c r="B25" s="9" t="s">
        <v>224</v>
      </c>
      <c r="C25" s="10" t="s">
        <v>174</v>
      </c>
      <c r="D25" s="9" t="s">
        <v>87</v>
      </c>
      <c r="E25" s="9" t="s">
        <v>88</v>
      </c>
      <c r="F25" s="9" t="s">
        <v>225</v>
      </c>
      <c r="G25" s="9" t="s">
        <v>174</v>
      </c>
      <c r="H25" s="17">
        <v>220.6</v>
      </c>
      <c r="I25" s="17">
        <v>220.6</v>
      </c>
      <c r="J25" s="17"/>
      <c r="K25" s="17"/>
      <c r="L25" s="17">
        <v>220.6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5" t="s">
        <v>58</v>
      </c>
      <c r="B26" s="9" t="s">
        <v>226</v>
      </c>
      <c r="C26" s="10" t="s">
        <v>227</v>
      </c>
      <c r="D26" s="9" t="s">
        <v>87</v>
      </c>
      <c r="E26" s="9" t="s">
        <v>88</v>
      </c>
      <c r="F26" s="9" t="s">
        <v>201</v>
      </c>
      <c r="G26" s="9" t="s">
        <v>202</v>
      </c>
      <c r="H26" s="17">
        <v>13824</v>
      </c>
      <c r="I26" s="17">
        <v>13824</v>
      </c>
      <c r="J26" s="17"/>
      <c r="K26" s="17"/>
      <c r="L26" s="17">
        <v>13824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5" t="s">
        <v>58</v>
      </c>
      <c r="B27" s="9" t="s">
        <v>226</v>
      </c>
      <c r="C27" s="10" t="s">
        <v>227</v>
      </c>
      <c r="D27" s="9" t="s">
        <v>87</v>
      </c>
      <c r="E27" s="9" t="s">
        <v>88</v>
      </c>
      <c r="F27" s="9" t="s">
        <v>201</v>
      </c>
      <c r="G27" s="9" t="s">
        <v>202</v>
      </c>
      <c r="H27" s="17">
        <v>6808.84</v>
      </c>
      <c r="I27" s="17">
        <v>6808.84</v>
      </c>
      <c r="J27" s="17"/>
      <c r="K27" s="17"/>
      <c r="L27" s="17">
        <v>6808.84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5" t="s">
        <v>58</v>
      </c>
      <c r="B28" s="9" t="s">
        <v>228</v>
      </c>
      <c r="C28" s="10" t="s">
        <v>229</v>
      </c>
      <c r="D28" s="9" t="s">
        <v>87</v>
      </c>
      <c r="E28" s="9" t="s">
        <v>88</v>
      </c>
      <c r="F28" s="9" t="s">
        <v>230</v>
      </c>
      <c r="G28" s="9" t="s">
        <v>229</v>
      </c>
      <c r="H28" s="17">
        <v>1000</v>
      </c>
      <c r="I28" s="17">
        <v>1000</v>
      </c>
      <c r="J28" s="17"/>
      <c r="K28" s="17"/>
      <c r="L28" s="17">
        <v>1000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5" t="s">
        <v>58</v>
      </c>
      <c r="B29" s="9" t="s">
        <v>231</v>
      </c>
      <c r="C29" s="10" t="s">
        <v>232</v>
      </c>
      <c r="D29" s="9" t="s">
        <v>91</v>
      </c>
      <c r="E29" s="9" t="s">
        <v>92</v>
      </c>
      <c r="F29" s="9" t="s">
        <v>233</v>
      </c>
      <c r="G29" s="9" t="s">
        <v>234</v>
      </c>
      <c r="H29" s="17">
        <v>67000</v>
      </c>
      <c r="I29" s="17">
        <v>67000</v>
      </c>
      <c r="J29" s="17"/>
      <c r="K29" s="17"/>
      <c r="L29" s="17">
        <v>67000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5" t="s">
        <v>58</v>
      </c>
      <c r="B30" s="9" t="s">
        <v>235</v>
      </c>
      <c r="C30" s="10" t="s">
        <v>236</v>
      </c>
      <c r="D30" s="9" t="s">
        <v>89</v>
      </c>
      <c r="E30" s="9" t="s">
        <v>90</v>
      </c>
      <c r="F30" s="9" t="s">
        <v>233</v>
      </c>
      <c r="G30" s="9" t="s">
        <v>234</v>
      </c>
      <c r="H30" s="17">
        <v>60000</v>
      </c>
      <c r="I30" s="17">
        <v>60000</v>
      </c>
      <c r="J30" s="17"/>
      <c r="K30" s="17"/>
      <c r="L30" s="17">
        <v>60000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5" t="s">
        <v>58</v>
      </c>
      <c r="B31" s="9" t="s">
        <v>237</v>
      </c>
      <c r="C31" s="10" t="s">
        <v>238</v>
      </c>
      <c r="D31" s="9" t="s">
        <v>89</v>
      </c>
      <c r="E31" s="9" t="s">
        <v>90</v>
      </c>
      <c r="F31" s="9" t="s">
        <v>233</v>
      </c>
      <c r="G31" s="9" t="s">
        <v>234</v>
      </c>
      <c r="H31" s="17">
        <v>21000</v>
      </c>
      <c r="I31" s="17">
        <v>21000</v>
      </c>
      <c r="J31" s="17"/>
      <c r="K31" s="17"/>
      <c r="L31" s="17">
        <v>21000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5" t="s">
        <v>60</v>
      </c>
      <c r="B32" s="9" t="s">
        <v>239</v>
      </c>
      <c r="C32" s="10" t="s">
        <v>196</v>
      </c>
      <c r="D32" s="9" t="s">
        <v>98</v>
      </c>
      <c r="E32" s="9" t="s">
        <v>88</v>
      </c>
      <c r="F32" s="9" t="s">
        <v>197</v>
      </c>
      <c r="G32" s="9" t="s">
        <v>198</v>
      </c>
      <c r="H32" s="17">
        <v>270624</v>
      </c>
      <c r="I32" s="17">
        <v>270624</v>
      </c>
      <c r="J32" s="17"/>
      <c r="K32" s="17"/>
      <c r="L32" s="17">
        <v>270624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5" t="s">
        <v>60</v>
      </c>
      <c r="B33" s="9" t="s">
        <v>239</v>
      </c>
      <c r="C33" s="10" t="s">
        <v>196</v>
      </c>
      <c r="D33" s="9" t="s">
        <v>98</v>
      </c>
      <c r="E33" s="9" t="s">
        <v>88</v>
      </c>
      <c r="F33" s="9" t="s">
        <v>199</v>
      </c>
      <c r="G33" s="9" t="s">
        <v>200</v>
      </c>
      <c r="H33" s="17">
        <v>446028</v>
      </c>
      <c r="I33" s="17">
        <v>446028</v>
      </c>
      <c r="J33" s="17"/>
      <c r="K33" s="17"/>
      <c r="L33" s="17">
        <v>446028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5" t="s">
        <v>60</v>
      </c>
      <c r="B34" s="9" t="s">
        <v>239</v>
      </c>
      <c r="C34" s="10" t="s">
        <v>196</v>
      </c>
      <c r="D34" s="9" t="s">
        <v>98</v>
      </c>
      <c r="E34" s="9" t="s">
        <v>88</v>
      </c>
      <c r="F34" s="9" t="s">
        <v>199</v>
      </c>
      <c r="G34" s="9" t="s">
        <v>200</v>
      </c>
      <c r="H34" s="17">
        <v>42000</v>
      </c>
      <c r="I34" s="17">
        <v>42000</v>
      </c>
      <c r="J34" s="17"/>
      <c r="K34" s="17"/>
      <c r="L34" s="17">
        <v>42000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5" t="s">
        <v>60</v>
      </c>
      <c r="B35" s="9" t="s">
        <v>239</v>
      </c>
      <c r="C35" s="10" t="s">
        <v>196</v>
      </c>
      <c r="D35" s="9" t="s">
        <v>98</v>
      </c>
      <c r="E35" s="9" t="s">
        <v>88</v>
      </c>
      <c r="F35" s="9" t="s">
        <v>201</v>
      </c>
      <c r="G35" s="9" t="s">
        <v>202</v>
      </c>
      <c r="H35" s="17">
        <v>2100</v>
      </c>
      <c r="I35" s="17">
        <v>2100</v>
      </c>
      <c r="J35" s="17"/>
      <c r="K35" s="17"/>
      <c r="L35" s="17">
        <v>2100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5" t="s">
        <v>60</v>
      </c>
      <c r="B36" s="9" t="s">
        <v>239</v>
      </c>
      <c r="C36" s="10" t="s">
        <v>196</v>
      </c>
      <c r="D36" s="9" t="s">
        <v>98</v>
      </c>
      <c r="E36" s="9" t="s">
        <v>88</v>
      </c>
      <c r="F36" s="9" t="s">
        <v>201</v>
      </c>
      <c r="G36" s="9" t="s">
        <v>202</v>
      </c>
      <c r="H36" s="17">
        <v>22552</v>
      </c>
      <c r="I36" s="17">
        <v>22552</v>
      </c>
      <c r="J36" s="17"/>
      <c r="K36" s="17"/>
      <c r="L36" s="17">
        <v>22552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5" t="s">
        <v>60</v>
      </c>
      <c r="B37" s="9" t="s">
        <v>240</v>
      </c>
      <c r="C37" s="10" t="s">
        <v>204</v>
      </c>
      <c r="D37" s="9" t="s">
        <v>118</v>
      </c>
      <c r="E37" s="9" t="s">
        <v>119</v>
      </c>
      <c r="F37" s="9" t="s">
        <v>205</v>
      </c>
      <c r="G37" s="9" t="s">
        <v>206</v>
      </c>
      <c r="H37" s="17">
        <v>117729.28</v>
      </c>
      <c r="I37" s="17">
        <v>117729.28</v>
      </c>
      <c r="J37" s="17"/>
      <c r="K37" s="17"/>
      <c r="L37" s="17">
        <v>117729.28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5" t="s">
        <v>60</v>
      </c>
      <c r="B38" s="9" t="s">
        <v>240</v>
      </c>
      <c r="C38" s="10" t="s">
        <v>204</v>
      </c>
      <c r="D38" s="9" t="s">
        <v>128</v>
      </c>
      <c r="E38" s="9" t="s">
        <v>129</v>
      </c>
      <c r="F38" s="9" t="s">
        <v>207</v>
      </c>
      <c r="G38" s="9" t="s">
        <v>208</v>
      </c>
      <c r="H38" s="17">
        <v>61072.06</v>
      </c>
      <c r="I38" s="17">
        <v>61072.06</v>
      </c>
      <c r="J38" s="17"/>
      <c r="K38" s="17"/>
      <c r="L38" s="17">
        <v>61072.06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5" t="s">
        <v>60</v>
      </c>
      <c r="B39" s="9" t="s">
        <v>240</v>
      </c>
      <c r="C39" s="10" t="s">
        <v>204</v>
      </c>
      <c r="D39" s="9" t="s">
        <v>132</v>
      </c>
      <c r="E39" s="9" t="s">
        <v>133</v>
      </c>
      <c r="F39" s="9" t="s">
        <v>209</v>
      </c>
      <c r="G39" s="9" t="s">
        <v>210</v>
      </c>
      <c r="H39" s="17">
        <v>2471</v>
      </c>
      <c r="I39" s="17">
        <v>2471</v>
      </c>
      <c r="J39" s="17"/>
      <c r="K39" s="17"/>
      <c r="L39" s="17">
        <v>2471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5" t="s">
        <v>60</v>
      </c>
      <c r="B40" s="9" t="s">
        <v>240</v>
      </c>
      <c r="C40" s="10" t="s">
        <v>204</v>
      </c>
      <c r="D40" s="9" t="s">
        <v>132</v>
      </c>
      <c r="E40" s="9" t="s">
        <v>133</v>
      </c>
      <c r="F40" s="9" t="s">
        <v>209</v>
      </c>
      <c r="G40" s="9" t="s">
        <v>210</v>
      </c>
      <c r="H40" s="17">
        <v>3679.04</v>
      </c>
      <c r="I40" s="17">
        <v>3679.04</v>
      </c>
      <c r="J40" s="17"/>
      <c r="K40" s="17"/>
      <c r="L40" s="17">
        <v>3679.04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5" t="s">
        <v>60</v>
      </c>
      <c r="B41" s="9" t="s">
        <v>241</v>
      </c>
      <c r="C41" s="10" t="s">
        <v>150</v>
      </c>
      <c r="D41" s="9" t="s">
        <v>149</v>
      </c>
      <c r="E41" s="9" t="s">
        <v>150</v>
      </c>
      <c r="F41" s="9" t="s">
        <v>212</v>
      </c>
      <c r="G41" s="9" t="s">
        <v>150</v>
      </c>
      <c r="H41" s="17">
        <v>108492</v>
      </c>
      <c r="I41" s="17">
        <v>108492</v>
      </c>
      <c r="J41" s="17"/>
      <c r="K41" s="17"/>
      <c r="L41" s="17">
        <v>108492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5" t="s">
        <v>60</v>
      </c>
      <c r="B42" s="9" t="s">
        <v>242</v>
      </c>
      <c r="C42" s="10" t="s">
        <v>214</v>
      </c>
      <c r="D42" s="9" t="s">
        <v>98</v>
      </c>
      <c r="E42" s="9" t="s">
        <v>88</v>
      </c>
      <c r="F42" s="9" t="s">
        <v>215</v>
      </c>
      <c r="G42" s="9" t="s">
        <v>214</v>
      </c>
      <c r="H42" s="17">
        <v>15469.92</v>
      </c>
      <c r="I42" s="17">
        <v>15469.92</v>
      </c>
      <c r="J42" s="17"/>
      <c r="K42" s="17"/>
      <c r="L42" s="17">
        <v>15469.92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5" t="s">
        <v>60</v>
      </c>
      <c r="B43" s="9" t="s">
        <v>243</v>
      </c>
      <c r="C43" s="10" t="s">
        <v>217</v>
      </c>
      <c r="D43" s="9" t="s">
        <v>98</v>
      </c>
      <c r="E43" s="9" t="s">
        <v>88</v>
      </c>
      <c r="F43" s="9" t="s">
        <v>218</v>
      </c>
      <c r="G43" s="9" t="s">
        <v>219</v>
      </c>
      <c r="H43" s="17">
        <v>70665.8</v>
      </c>
      <c r="I43" s="17">
        <v>70665.8</v>
      </c>
      <c r="J43" s="17"/>
      <c r="K43" s="17"/>
      <c r="L43" s="17">
        <v>70665.8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5" t="s">
        <v>60</v>
      </c>
      <c r="B44" s="9" t="s">
        <v>243</v>
      </c>
      <c r="C44" s="10" t="s">
        <v>217</v>
      </c>
      <c r="D44" s="9" t="s">
        <v>98</v>
      </c>
      <c r="E44" s="9" t="s">
        <v>88</v>
      </c>
      <c r="F44" s="9" t="s">
        <v>244</v>
      </c>
      <c r="G44" s="9" t="s">
        <v>245</v>
      </c>
      <c r="H44" s="17">
        <v>5000</v>
      </c>
      <c r="I44" s="17">
        <v>5000</v>
      </c>
      <c r="J44" s="17"/>
      <c r="K44" s="17"/>
      <c r="L44" s="17">
        <v>5000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5" t="s">
        <v>60</v>
      </c>
      <c r="B45" s="9" t="s">
        <v>243</v>
      </c>
      <c r="C45" s="10" t="s">
        <v>217</v>
      </c>
      <c r="D45" s="9" t="s">
        <v>98</v>
      </c>
      <c r="E45" s="9" t="s">
        <v>88</v>
      </c>
      <c r="F45" s="9" t="s">
        <v>220</v>
      </c>
      <c r="G45" s="9" t="s">
        <v>221</v>
      </c>
      <c r="H45" s="17">
        <v>6300</v>
      </c>
      <c r="I45" s="17">
        <v>6300</v>
      </c>
      <c r="J45" s="17"/>
      <c r="K45" s="17"/>
      <c r="L45" s="17">
        <v>6300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5" t="s">
        <v>60</v>
      </c>
      <c r="B46" s="9" t="s">
        <v>246</v>
      </c>
      <c r="C46" s="10" t="s">
        <v>223</v>
      </c>
      <c r="D46" s="9" t="s">
        <v>98</v>
      </c>
      <c r="E46" s="9" t="s">
        <v>88</v>
      </c>
      <c r="F46" s="9" t="s">
        <v>220</v>
      </c>
      <c r="G46" s="9" t="s">
        <v>221</v>
      </c>
      <c r="H46" s="17">
        <v>63000</v>
      </c>
      <c r="I46" s="17">
        <v>63000</v>
      </c>
      <c r="J46" s="17"/>
      <c r="K46" s="17"/>
      <c r="L46" s="17">
        <v>63000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5" t="s">
        <v>60</v>
      </c>
      <c r="B47" s="9" t="s">
        <v>247</v>
      </c>
      <c r="C47" s="10" t="s">
        <v>174</v>
      </c>
      <c r="D47" s="9" t="s">
        <v>98</v>
      </c>
      <c r="E47" s="9" t="s">
        <v>88</v>
      </c>
      <c r="F47" s="9" t="s">
        <v>225</v>
      </c>
      <c r="G47" s="9" t="s">
        <v>174</v>
      </c>
      <c r="H47" s="17">
        <v>1544.2</v>
      </c>
      <c r="I47" s="17">
        <v>1544.2</v>
      </c>
      <c r="J47" s="17"/>
      <c r="K47" s="17"/>
      <c r="L47" s="17">
        <v>1544.2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5" t="s">
        <v>60</v>
      </c>
      <c r="B48" s="9" t="s">
        <v>248</v>
      </c>
      <c r="C48" s="10" t="s">
        <v>227</v>
      </c>
      <c r="D48" s="9" t="s">
        <v>98</v>
      </c>
      <c r="E48" s="9" t="s">
        <v>88</v>
      </c>
      <c r="F48" s="9" t="s">
        <v>201</v>
      </c>
      <c r="G48" s="9" t="s">
        <v>202</v>
      </c>
      <c r="H48" s="17">
        <v>77904</v>
      </c>
      <c r="I48" s="17">
        <v>77904</v>
      </c>
      <c r="J48" s="17"/>
      <c r="K48" s="17"/>
      <c r="L48" s="17">
        <v>77904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5" t="s">
        <v>60</v>
      </c>
      <c r="B49" s="9" t="s">
        <v>248</v>
      </c>
      <c r="C49" s="10" t="s">
        <v>227</v>
      </c>
      <c r="D49" s="9" t="s">
        <v>98</v>
      </c>
      <c r="E49" s="9" t="s">
        <v>88</v>
      </c>
      <c r="F49" s="9" t="s">
        <v>201</v>
      </c>
      <c r="G49" s="9" t="s">
        <v>202</v>
      </c>
      <c r="H49" s="17">
        <v>38370.63</v>
      </c>
      <c r="I49" s="17">
        <v>38370.63</v>
      </c>
      <c r="J49" s="17"/>
      <c r="K49" s="17"/>
      <c r="L49" s="17">
        <v>38370.63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5" t="s">
        <v>60</v>
      </c>
      <c r="B50" s="9" t="s">
        <v>249</v>
      </c>
      <c r="C50" s="10" t="s">
        <v>229</v>
      </c>
      <c r="D50" s="9" t="s">
        <v>98</v>
      </c>
      <c r="E50" s="9" t="s">
        <v>88</v>
      </c>
      <c r="F50" s="9" t="s">
        <v>230</v>
      </c>
      <c r="G50" s="9" t="s">
        <v>229</v>
      </c>
      <c r="H50" s="17">
        <v>7000</v>
      </c>
      <c r="I50" s="17">
        <v>7000</v>
      </c>
      <c r="J50" s="17"/>
      <c r="K50" s="17"/>
      <c r="L50" s="17">
        <v>7000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5" t="s">
        <v>60</v>
      </c>
      <c r="B51" s="9" t="s">
        <v>250</v>
      </c>
      <c r="C51" s="10" t="s">
        <v>251</v>
      </c>
      <c r="D51" s="9" t="s">
        <v>95</v>
      </c>
      <c r="E51" s="9" t="s">
        <v>88</v>
      </c>
      <c r="F51" s="9" t="s">
        <v>218</v>
      </c>
      <c r="G51" s="9" t="s">
        <v>219</v>
      </c>
      <c r="H51" s="17">
        <v>50000</v>
      </c>
      <c r="I51" s="17">
        <v>50000</v>
      </c>
      <c r="J51" s="17"/>
      <c r="K51" s="17"/>
      <c r="L51" s="17">
        <v>50000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5" t="s">
        <v>60</v>
      </c>
      <c r="B52" s="9" t="s">
        <v>252</v>
      </c>
      <c r="C52" s="10" t="s">
        <v>253</v>
      </c>
      <c r="D52" s="9" t="s">
        <v>95</v>
      </c>
      <c r="E52" s="9" t="s">
        <v>88</v>
      </c>
      <c r="F52" s="9" t="s">
        <v>218</v>
      </c>
      <c r="G52" s="9" t="s">
        <v>219</v>
      </c>
      <c r="H52" s="17">
        <v>50000</v>
      </c>
      <c r="I52" s="17">
        <v>50000</v>
      </c>
      <c r="J52" s="17"/>
      <c r="K52" s="17"/>
      <c r="L52" s="17">
        <v>50000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55" t="s">
        <v>60</v>
      </c>
      <c r="B53" s="9" t="s">
        <v>252</v>
      </c>
      <c r="C53" s="10" t="s">
        <v>253</v>
      </c>
      <c r="D53" s="9" t="s">
        <v>95</v>
      </c>
      <c r="E53" s="9" t="s">
        <v>88</v>
      </c>
      <c r="F53" s="9" t="s">
        <v>218</v>
      </c>
      <c r="G53" s="9" t="s">
        <v>219</v>
      </c>
      <c r="H53" s="17">
        <v>6000</v>
      </c>
      <c r="I53" s="17">
        <v>6000</v>
      </c>
      <c r="J53" s="17"/>
      <c r="K53" s="17"/>
      <c r="L53" s="17">
        <v>6000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55" t="s">
        <v>60</v>
      </c>
      <c r="B54" s="9" t="s">
        <v>254</v>
      </c>
      <c r="C54" s="10" t="s">
        <v>255</v>
      </c>
      <c r="D54" s="9" t="s">
        <v>95</v>
      </c>
      <c r="E54" s="9" t="s">
        <v>88</v>
      </c>
      <c r="F54" s="9" t="s">
        <v>218</v>
      </c>
      <c r="G54" s="9" t="s">
        <v>219</v>
      </c>
      <c r="H54" s="17">
        <v>150000</v>
      </c>
      <c r="I54" s="17">
        <v>150000</v>
      </c>
      <c r="J54" s="17"/>
      <c r="K54" s="17"/>
      <c r="L54" s="17">
        <v>150000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55" t="s">
        <v>62</v>
      </c>
      <c r="B55" s="9" t="s">
        <v>256</v>
      </c>
      <c r="C55" s="10" t="s">
        <v>196</v>
      </c>
      <c r="D55" s="9" t="s">
        <v>95</v>
      </c>
      <c r="E55" s="9" t="s">
        <v>88</v>
      </c>
      <c r="F55" s="9" t="s">
        <v>197</v>
      </c>
      <c r="G55" s="9" t="s">
        <v>198</v>
      </c>
      <c r="H55" s="17">
        <v>550980</v>
      </c>
      <c r="I55" s="17">
        <v>550980</v>
      </c>
      <c r="J55" s="17"/>
      <c r="K55" s="17"/>
      <c r="L55" s="17">
        <v>550980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55" t="s">
        <v>62</v>
      </c>
      <c r="B56" s="9" t="s">
        <v>256</v>
      </c>
      <c r="C56" s="10" t="s">
        <v>196</v>
      </c>
      <c r="D56" s="9" t="s">
        <v>95</v>
      </c>
      <c r="E56" s="9" t="s">
        <v>88</v>
      </c>
      <c r="F56" s="9" t="s">
        <v>199</v>
      </c>
      <c r="G56" s="9" t="s">
        <v>200</v>
      </c>
      <c r="H56" s="17">
        <v>102000</v>
      </c>
      <c r="I56" s="17">
        <v>102000</v>
      </c>
      <c r="J56" s="17"/>
      <c r="K56" s="17"/>
      <c r="L56" s="17">
        <v>102000</v>
      </c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</row>
    <row r="57" ht="18.75" customHeight="1" spans="1:23">
      <c r="A57" s="55" t="s">
        <v>62</v>
      </c>
      <c r="B57" s="9" t="s">
        <v>256</v>
      </c>
      <c r="C57" s="10" t="s">
        <v>196</v>
      </c>
      <c r="D57" s="9" t="s">
        <v>95</v>
      </c>
      <c r="E57" s="9" t="s">
        <v>88</v>
      </c>
      <c r="F57" s="9" t="s">
        <v>199</v>
      </c>
      <c r="G57" s="9" t="s">
        <v>200</v>
      </c>
      <c r="H57" s="17">
        <v>1004160</v>
      </c>
      <c r="I57" s="17">
        <v>1004160</v>
      </c>
      <c r="J57" s="17"/>
      <c r="K57" s="17"/>
      <c r="L57" s="17">
        <v>1004160</v>
      </c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</row>
    <row r="58" ht="18.75" customHeight="1" spans="1:23">
      <c r="A58" s="55" t="s">
        <v>62</v>
      </c>
      <c r="B58" s="9" t="s">
        <v>256</v>
      </c>
      <c r="C58" s="10" t="s">
        <v>196</v>
      </c>
      <c r="D58" s="9" t="s">
        <v>95</v>
      </c>
      <c r="E58" s="9" t="s">
        <v>88</v>
      </c>
      <c r="F58" s="9" t="s">
        <v>201</v>
      </c>
      <c r="G58" s="9" t="s">
        <v>202</v>
      </c>
      <c r="H58" s="17">
        <v>5100</v>
      </c>
      <c r="I58" s="17">
        <v>5100</v>
      </c>
      <c r="J58" s="17"/>
      <c r="K58" s="17"/>
      <c r="L58" s="17">
        <v>5100</v>
      </c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</row>
    <row r="59" ht="18.75" customHeight="1" spans="1:23">
      <c r="A59" s="55" t="s">
        <v>62</v>
      </c>
      <c r="B59" s="9" t="s">
        <v>256</v>
      </c>
      <c r="C59" s="10" t="s">
        <v>196</v>
      </c>
      <c r="D59" s="9" t="s">
        <v>95</v>
      </c>
      <c r="E59" s="9" t="s">
        <v>88</v>
      </c>
      <c r="F59" s="9" t="s">
        <v>201</v>
      </c>
      <c r="G59" s="9" t="s">
        <v>202</v>
      </c>
      <c r="H59" s="17">
        <v>45915</v>
      </c>
      <c r="I59" s="17">
        <v>45915</v>
      </c>
      <c r="J59" s="17"/>
      <c r="K59" s="17"/>
      <c r="L59" s="17">
        <v>45915</v>
      </c>
      <c r="M59" s="17"/>
      <c r="N59" s="17"/>
      <c r="O59" s="17"/>
      <c r="P59" s="23"/>
      <c r="Q59" s="17"/>
      <c r="R59" s="17"/>
      <c r="S59" s="17"/>
      <c r="T59" s="17"/>
      <c r="U59" s="17"/>
      <c r="V59" s="17"/>
      <c r="W59" s="17"/>
    </row>
    <row r="60" ht="18.75" customHeight="1" spans="1:23">
      <c r="A60" s="55" t="s">
        <v>62</v>
      </c>
      <c r="B60" s="9" t="s">
        <v>257</v>
      </c>
      <c r="C60" s="10" t="s">
        <v>204</v>
      </c>
      <c r="D60" s="9" t="s">
        <v>95</v>
      </c>
      <c r="E60" s="9" t="s">
        <v>88</v>
      </c>
      <c r="F60" s="9" t="s">
        <v>209</v>
      </c>
      <c r="G60" s="9" t="s">
        <v>210</v>
      </c>
      <c r="H60" s="17">
        <v>853.37</v>
      </c>
      <c r="I60" s="17">
        <v>853.37</v>
      </c>
      <c r="J60" s="17"/>
      <c r="K60" s="17"/>
      <c r="L60" s="17">
        <v>853.37</v>
      </c>
      <c r="M60" s="17"/>
      <c r="N60" s="17"/>
      <c r="O60" s="17"/>
      <c r="P60" s="23"/>
      <c r="Q60" s="17"/>
      <c r="R60" s="17"/>
      <c r="S60" s="17"/>
      <c r="T60" s="17"/>
      <c r="U60" s="17"/>
      <c r="V60" s="17"/>
      <c r="W60" s="17"/>
    </row>
    <row r="61" ht="18.75" customHeight="1" spans="1:23">
      <c r="A61" s="55" t="s">
        <v>62</v>
      </c>
      <c r="B61" s="9" t="s">
        <v>257</v>
      </c>
      <c r="C61" s="10" t="s">
        <v>204</v>
      </c>
      <c r="D61" s="9" t="s">
        <v>118</v>
      </c>
      <c r="E61" s="9" t="s">
        <v>119</v>
      </c>
      <c r="F61" s="9" t="s">
        <v>205</v>
      </c>
      <c r="G61" s="9" t="s">
        <v>206</v>
      </c>
      <c r="H61" s="17">
        <v>253914.72</v>
      </c>
      <c r="I61" s="17">
        <v>253914.72</v>
      </c>
      <c r="J61" s="17"/>
      <c r="K61" s="17"/>
      <c r="L61" s="17">
        <v>253914.72</v>
      </c>
      <c r="M61" s="17"/>
      <c r="N61" s="17"/>
      <c r="O61" s="17"/>
      <c r="P61" s="23"/>
      <c r="Q61" s="17"/>
      <c r="R61" s="17"/>
      <c r="S61" s="17"/>
      <c r="T61" s="17"/>
      <c r="U61" s="17"/>
      <c r="V61" s="17"/>
      <c r="W61" s="17"/>
    </row>
    <row r="62" ht="18.75" customHeight="1" spans="1:23">
      <c r="A62" s="55" t="s">
        <v>62</v>
      </c>
      <c r="B62" s="9" t="s">
        <v>257</v>
      </c>
      <c r="C62" s="10" t="s">
        <v>204</v>
      </c>
      <c r="D62" s="9" t="s">
        <v>128</v>
      </c>
      <c r="E62" s="9" t="s">
        <v>129</v>
      </c>
      <c r="F62" s="9" t="s">
        <v>207</v>
      </c>
      <c r="G62" s="9" t="s">
        <v>208</v>
      </c>
      <c r="H62" s="17">
        <v>131718.26</v>
      </c>
      <c r="I62" s="17">
        <v>131718.26</v>
      </c>
      <c r="J62" s="17"/>
      <c r="K62" s="17"/>
      <c r="L62" s="17">
        <v>131718.26</v>
      </c>
      <c r="M62" s="17"/>
      <c r="N62" s="17"/>
      <c r="O62" s="17"/>
      <c r="P62" s="23"/>
      <c r="Q62" s="17"/>
      <c r="R62" s="17"/>
      <c r="S62" s="17"/>
      <c r="T62" s="17"/>
      <c r="U62" s="17"/>
      <c r="V62" s="17"/>
      <c r="W62" s="17"/>
    </row>
    <row r="63" ht="18.75" customHeight="1" spans="1:23">
      <c r="A63" s="55" t="s">
        <v>62</v>
      </c>
      <c r="B63" s="9" t="s">
        <v>257</v>
      </c>
      <c r="C63" s="10" t="s">
        <v>204</v>
      </c>
      <c r="D63" s="9" t="s">
        <v>132</v>
      </c>
      <c r="E63" s="9" t="s">
        <v>133</v>
      </c>
      <c r="F63" s="9" t="s">
        <v>209</v>
      </c>
      <c r="G63" s="9" t="s">
        <v>210</v>
      </c>
      <c r="H63" s="17">
        <v>8472</v>
      </c>
      <c r="I63" s="17">
        <v>8472</v>
      </c>
      <c r="J63" s="17"/>
      <c r="K63" s="17"/>
      <c r="L63" s="17">
        <v>8472</v>
      </c>
      <c r="M63" s="17"/>
      <c r="N63" s="17"/>
      <c r="O63" s="17"/>
      <c r="P63" s="23"/>
      <c r="Q63" s="17"/>
      <c r="R63" s="17"/>
      <c r="S63" s="17"/>
      <c r="T63" s="17"/>
      <c r="U63" s="17"/>
      <c r="V63" s="17"/>
      <c r="W63" s="17"/>
    </row>
    <row r="64" ht="18.75" customHeight="1" spans="1:23">
      <c r="A64" s="55" t="s">
        <v>62</v>
      </c>
      <c r="B64" s="9" t="s">
        <v>257</v>
      </c>
      <c r="C64" s="10" t="s">
        <v>204</v>
      </c>
      <c r="D64" s="9" t="s">
        <v>132</v>
      </c>
      <c r="E64" s="9" t="s">
        <v>133</v>
      </c>
      <c r="F64" s="9" t="s">
        <v>209</v>
      </c>
      <c r="G64" s="9" t="s">
        <v>210</v>
      </c>
      <c r="H64" s="17">
        <v>7934.84</v>
      </c>
      <c r="I64" s="17">
        <v>7934.84</v>
      </c>
      <c r="J64" s="17"/>
      <c r="K64" s="17"/>
      <c r="L64" s="17">
        <v>7934.84</v>
      </c>
      <c r="M64" s="17"/>
      <c r="N64" s="17"/>
      <c r="O64" s="17"/>
      <c r="P64" s="23"/>
      <c r="Q64" s="17"/>
      <c r="R64" s="17"/>
      <c r="S64" s="17"/>
      <c r="T64" s="17"/>
      <c r="U64" s="17"/>
      <c r="V64" s="17"/>
      <c r="W64" s="17"/>
    </row>
    <row r="65" ht="18.75" customHeight="1" spans="1:23">
      <c r="A65" s="55" t="s">
        <v>62</v>
      </c>
      <c r="B65" s="9" t="s">
        <v>258</v>
      </c>
      <c r="C65" s="10" t="s">
        <v>150</v>
      </c>
      <c r="D65" s="9" t="s">
        <v>149</v>
      </c>
      <c r="E65" s="9" t="s">
        <v>150</v>
      </c>
      <c r="F65" s="9" t="s">
        <v>212</v>
      </c>
      <c r="G65" s="9" t="s">
        <v>150</v>
      </c>
      <c r="H65" s="17">
        <v>223848</v>
      </c>
      <c r="I65" s="17">
        <v>223848</v>
      </c>
      <c r="J65" s="17"/>
      <c r="K65" s="17"/>
      <c r="L65" s="17">
        <v>223848</v>
      </c>
      <c r="M65" s="17"/>
      <c r="N65" s="17"/>
      <c r="O65" s="17"/>
      <c r="P65" s="23"/>
      <c r="Q65" s="17"/>
      <c r="R65" s="17"/>
      <c r="S65" s="17"/>
      <c r="T65" s="17"/>
      <c r="U65" s="17"/>
      <c r="V65" s="17"/>
      <c r="W65" s="17"/>
    </row>
    <row r="66" ht="18.75" customHeight="1" spans="1:23">
      <c r="A66" s="55" t="s">
        <v>62</v>
      </c>
      <c r="B66" s="9" t="s">
        <v>259</v>
      </c>
      <c r="C66" s="10" t="s">
        <v>260</v>
      </c>
      <c r="D66" s="9" t="s">
        <v>95</v>
      </c>
      <c r="E66" s="9" t="s">
        <v>88</v>
      </c>
      <c r="F66" s="9" t="s">
        <v>261</v>
      </c>
      <c r="G66" s="9" t="s">
        <v>262</v>
      </c>
      <c r="H66" s="17">
        <v>117000</v>
      </c>
      <c r="I66" s="17">
        <v>117000</v>
      </c>
      <c r="J66" s="17"/>
      <c r="K66" s="17"/>
      <c r="L66" s="17">
        <v>117000</v>
      </c>
      <c r="M66" s="17"/>
      <c r="N66" s="17"/>
      <c r="O66" s="17"/>
      <c r="P66" s="23"/>
      <c r="Q66" s="17"/>
      <c r="R66" s="17"/>
      <c r="S66" s="17"/>
      <c r="T66" s="17"/>
      <c r="U66" s="17"/>
      <c r="V66" s="17"/>
      <c r="W66" s="17"/>
    </row>
    <row r="67" ht="18.75" customHeight="1" spans="1:23">
      <c r="A67" s="55" t="s">
        <v>62</v>
      </c>
      <c r="B67" s="9" t="s">
        <v>263</v>
      </c>
      <c r="C67" s="10" t="s">
        <v>214</v>
      </c>
      <c r="D67" s="9" t="s">
        <v>95</v>
      </c>
      <c r="E67" s="9" t="s">
        <v>88</v>
      </c>
      <c r="F67" s="9" t="s">
        <v>215</v>
      </c>
      <c r="G67" s="9" t="s">
        <v>214</v>
      </c>
      <c r="H67" s="17">
        <v>33762.24</v>
      </c>
      <c r="I67" s="17">
        <v>33762.24</v>
      </c>
      <c r="J67" s="17"/>
      <c r="K67" s="17"/>
      <c r="L67" s="17">
        <v>33762.24</v>
      </c>
      <c r="M67" s="17"/>
      <c r="N67" s="17"/>
      <c r="O67" s="17"/>
      <c r="P67" s="23"/>
      <c r="Q67" s="17"/>
      <c r="R67" s="17"/>
      <c r="S67" s="17"/>
      <c r="T67" s="17"/>
      <c r="U67" s="17"/>
      <c r="V67" s="17"/>
      <c r="W67" s="17"/>
    </row>
    <row r="68" ht="18.75" customHeight="1" spans="1:23">
      <c r="A68" s="55" t="s">
        <v>62</v>
      </c>
      <c r="B68" s="9" t="s">
        <v>264</v>
      </c>
      <c r="C68" s="10" t="s">
        <v>217</v>
      </c>
      <c r="D68" s="9" t="s">
        <v>95</v>
      </c>
      <c r="E68" s="9" t="s">
        <v>88</v>
      </c>
      <c r="F68" s="9" t="s">
        <v>218</v>
      </c>
      <c r="G68" s="9" t="s">
        <v>219</v>
      </c>
      <c r="H68" s="17">
        <v>173759.8</v>
      </c>
      <c r="I68" s="17">
        <v>173759.8</v>
      </c>
      <c r="J68" s="17"/>
      <c r="K68" s="17"/>
      <c r="L68" s="17">
        <v>173759.8</v>
      </c>
      <c r="M68" s="17"/>
      <c r="N68" s="17"/>
      <c r="O68" s="17"/>
      <c r="P68" s="23"/>
      <c r="Q68" s="17"/>
      <c r="R68" s="17"/>
      <c r="S68" s="17"/>
      <c r="T68" s="17"/>
      <c r="U68" s="17"/>
      <c r="V68" s="17"/>
      <c r="W68" s="17"/>
    </row>
    <row r="69" ht="18.75" customHeight="1" spans="1:23">
      <c r="A69" s="55" t="s">
        <v>62</v>
      </c>
      <c r="B69" s="9" t="s">
        <v>264</v>
      </c>
      <c r="C69" s="10" t="s">
        <v>217</v>
      </c>
      <c r="D69" s="9" t="s">
        <v>95</v>
      </c>
      <c r="E69" s="9" t="s">
        <v>88</v>
      </c>
      <c r="F69" s="9" t="s">
        <v>244</v>
      </c>
      <c r="G69" s="9" t="s">
        <v>245</v>
      </c>
      <c r="H69" s="17">
        <v>10000</v>
      </c>
      <c r="I69" s="17">
        <v>10000</v>
      </c>
      <c r="J69" s="17"/>
      <c r="K69" s="17"/>
      <c r="L69" s="17">
        <v>10000</v>
      </c>
      <c r="M69" s="17"/>
      <c r="N69" s="17"/>
      <c r="O69" s="17"/>
      <c r="P69" s="23"/>
      <c r="Q69" s="17"/>
      <c r="R69" s="17"/>
      <c r="S69" s="17"/>
      <c r="T69" s="17"/>
      <c r="U69" s="17"/>
      <c r="V69" s="17"/>
      <c r="W69" s="17"/>
    </row>
    <row r="70" ht="18.75" customHeight="1" spans="1:23">
      <c r="A70" s="55" t="s">
        <v>62</v>
      </c>
      <c r="B70" s="9" t="s">
        <v>264</v>
      </c>
      <c r="C70" s="10" t="s">
        <v>217</v>
      </c>
      <c r="D70" s="9" t="s">
        <v>95</v>
      </c>
      <c r="E70" s="9" t="s">
        <v>88</v>
      </c>
      <c r="F70" s="9" t="s">
        <v>220</v>
      </c>
      <c r="G70" s="9" t="s">
        <v>221</v>
      </c>
      <c r="H70" s="17">
        <v>15180</v>
      </c>
      <c r="I70" s="17">
        <v>15180</v>
      </c>
      <c r="J70" s="17"/>
      <c r="K70" s="17"/>
      <c r="L70" s="17">
        <v>15180</v>
      </c>
      <c r="M70" s="17"/>
      <c r="N70" s="17"/>
      <c r="O70" s="17"/>
      <c r="P70" s="23"/>
      <c r="Q70" s="17"/>
      <c r="R70" s="17"/>
      <c r="S70" s="17"/>
      <c r="T70" s="17"/>
      <c r="U70" s="17"/>
      <c r="V70" s="17"/>
      <c r="W70" s="17"/>
    </row>
    <row r="71" ht="18.75" customHeight="1" spans="1:23">
      <c r="A71" s="55" t="s">
        <v>62</v>
      </c>
      <c r="B71" s="9" t="s">
        <v>264</v>
      </c>
      <c r="C71" s="10" t="s">
        <v>217</v>
      </c>
      <c r="D71" s="9" t="s">
        <v>114</v>
      </c>
      <c r="E71" s="9" t="s">
        <v>115</v>
      </c>
      <c r="F71" s="9" t="s">
        <v>265</v>
      </c>
      <c r="G71" s="9" t="s">
        <v>266</v>
      </c>
      <c r="H71" s="17">
        <v>4200</v>
      </c>
      <c r="I71" s="17">
        <v>4200</v>
      </c>
      <c r="J71" s="17"/>
      <c r="K71" s="17"/>
      <c r="L71" s="17">
        <v>4200</v>
      </c>
      <c r="M71" s="17"/>
      <c r="N71" s="17"/>
      <c r="O71" s="17"/>
      <c r="P71" s="23"/>
      <c r="Q71" s="17"/>
      <c r="R71" s="17"/>
      <c r="S71" s="17"/>
      <c r="T71" s="17"/>
      <c r="U71" s="17"/>
      <c r="V71" s="17"/>
      <c r="W71" s="17"/>
    </row>
    <row r="72" ht="18.75" customHeight="1" spans="1:23">
      <c r="A72" s="55" t="s">
        <v>62</v>
      </c>
      <c r="B72" s="9" t="s">
        <v>267</v>
      </c>
      <c r="C72" s="10" t="s">
        <v>223</v>
      </c>
      <c r="D72" s="9" t="s">
        <v>95</v>
      </c>
      <c r="E72" s="9" t="s">
        <v>88</v>
      </c>
      <c r="F72" s="9" t="s">
        <v>220</v>
      </c>
      <c r="G72" s="9" t="s">
        <v>221</v>
      </c>
      <c r="H72" s="17">
        <v>151800</v>
      </c>
      <c r="I72" s="17">
        <v>151800</v>
      </c>
      <c r="J72" s="17"/>
      <c r="K72" s="17"/>
      <c r="L72" s="17">
        <v>151800</v>
      </c>
      <c r="M72" s="17"/>
      <c r="N72" s="17"/>
      <c r="O72" s="17"/>
      <c r="P72" s="23"/>
      <c r="Q72" s="17"/>
      <c r="R72" s="17"/>
      <c r="S72" s="17"/>
      <c r="T72" s="17"/>
      <c r="U72" s="17"/>
      <c r="V72" s="17"/>
      <c r="W72" s="17"/>
    </row>
    <row r="73" ht="18.75" customHeight="1" spans="1:23">
      <c r="A73" s="55" t="s">
        <v>62</v>
      </c>
      <c r="B73" s="9" t="s">
        <v>268</v>
      </c>
      <c r="C73" s="10" t="s">
        <v>174</v>
      </c>
      <c r="D73" s="9" t="s">
        <v>95</v>
      </c>
      <c r="E73" s="9" t="s">
        <v>88</v>
      </c>
      <c r="F73" s="9" t="s">
        <v>225</v>
      </c>
      <c r="G73" s="9" t="s">
        <v>174</v>
      </c>
      <c r="H73" s="17">
        <v>3750.2</v>
      </c>
      <c r="I73" s="17">
        <v>3750.2</v>
      </c>
      <c r="J73" s="17"/>
      <c r="K73" s="17"/>
      <c r="L73" s="17">
        <v>3750.2</v>
      </c>
      <c r="M73" s="17"/>
      <c r="N73" s="17"/>
      <c r="O73" s="17"/>
      <c r="P73" s="23"/>
      <c r="Q73" s="17"/>
      <c r="R73" s="17"/>
      <c r="S73" s="17"/>
      <c r="T73" s="17"/>
      <c r="U73" s="17"/>
      <c r="V73" s="17"/>
      <c r="W73" s="17"/>
    </row>
    <row r="74" ht="18.75" customHeight="1" spans="1:23">
      <c r="A74" s="55" t="s">
        <v>62</v>
      </c>
      <c r="B74" s="9" t="s">
        <v>269</v>
      </c>
      <c r="C74" s="10" t="s">
        <v>227</v>
      </c>
      <c r="D74" s="9" t="s">
        <v>95</v>
      </c>
      <c r="E74" s="9" t="s">
        <v>88</v>
      </c>
      <c r="F74" s="9" t="s">
        <v>201</v>
      </c>
      <c r="G74" s="9" t="s">
        <v>202</v>
      </c>
      <c r="H74" s="17">
        <v>162612</v>
      </c>
      <c r="I74" s="17">
        <v>162612</v>
      </c>
      <c r="J74" s="17"/>
      <c r="K74" s="17"/>
      <c r="L74" s="17">
        <v>162612</v>
      </c>
      <c r="M74" s="17"/>
      <c r="N74" s="17"/>
      <c r="O74" s="17"/>
      <c r="P74" s="23"/>
      <c r="Q74" s="17"/>
      <c r="R74" s="17"/>
      <c r="S74" s="17"/>
      <c r="T74" s="17"/>
      <c r="U74" s="17"/>
      <c r="V74" s="17"/>
      <c r="W74" s="17"/>
    </row>
    <row r="75" ht="18.75" customHeight="1" spans="1:23">
      <c r="A75" s="55" t="s">
        <v>62</v>
      </c>
      <c r="B75" s="9" t="s">
        <v>269</v>
      </c>
      <c r="C75" s="10" t="s">
        <v>227</v>
      </c>
      <c r="D75" s="9" t="s">
        <v>95</v>
      </c>
      <c r="E75" s="9" t="s">
        <v>88</v>
      </c>
      <c r="F75" s="9" t="s">
        <v>201</v>
      </c>
      <c r="G75" s="9" t="s">
        <v>202</v>
      </c>
      <c r="H75" s="17">
        <v>80092.48</v>
      </c>
      <c r="I75" s="17">
        <v>80092.48</v>
      </c>
      <c r="J75" s="17"/>
      <c r="K75" s="17"/>
      <c r="L75" s="17">
        <v>80092.48</v>
      </c>
      <c r="M75" s="17"/>
      <c r="N75" s="17"/>
      <c r="O75" s="17"/>
      <c r="P75" s="23"/>
      <c r="Q75" s="17"/>
      <c r="R75" s="17"/>
      <c r="S75" s="17"/>
      <c r="T75" s="17"/>
      <c r="U75" s="17"/>
      <c r="V75" s="17"/>
      <c r="W75" s="17"/>
    </row>
    <row r="76" ht="18.75" customHeight="1" spans="1:23">
      <c r="A76" s="55" t="s">
        <v>62</v>
      </c>
      <c r="B76" s="9" t="s">
        <v>270</v>
      </c>
      <c r="C76" s="10" t="s">
        <v>271</v>
      </c>
      <c r="D76" s="9" t="s">
        <v>114</v>
      </c>
      <c r="E76" s="9" t="s">
        <v>115</v>
      </c>
      <c r="F76" s="9" t="s">
        <v>272</v>
      </c>
      <c r="G76" s="9" t="s">
        <v>273</v>
      </c>
      <c r="H76" s="17">
        <v>42000</v>
      </c>
      <c r="I76" s="17">
        <v>42000</v>
      </c>
      <c r="J76" s="17"/>
      <c r="K76" s="17"/>
      <c r="L76" s="17">
        <v>42000</v>
      </c>
      <c r="M76" s="17"/>
      <c r="N76" s="17"/>
      <c r="O76" s="17"/>
      <c r="P76" s="23"/>
      <c r="Q76" s="17"/>
      <c r="R76" s="17"/>
      <c r="S76" s="17"/>
      <c r="T76" s="17"/>
      <c r="U76" s="17"/>
      <c r="V76" s="17"/>
      <c r="W76" s="17"/>
    </row>
    <row r="77" ht="18.75" customHeight="1" spans="1:23">
      <c r="A77" s="55" t="s">
        <v>62</v>
      </c>
      <c r="B77" s="9" t="s">
        <v>274</v>
      </c>
      <c r="C77" s="10" t="s">
        <v>229</v>
      </c>
      <c r="D77" s="9" t="s">
        <v>95</v>
      </c>
      <c r="E77" s="9" t="s">
        <v>88</v>
      </c>
      <c r="F77" s="9" t="s">
        <v>230</v>
      </c>
      <c r="G77" s="9" t="s">
        <v>229</v>
      </c>
      <c r="H77" s="17">
        <v>17000</v>
      </c>
      <c r="I77" s="17">
        <v>17000</v>
      </c>
      <c r="J77" s="17"/>
      <c r="K77" s="17"/>
      <c r="L77" s="17">
        <v>17000</v>
      </c>
      <c r="M77" s="17"/>
      <c r="N77" s="17"/>
      <c r="O77" s="17"/>
      <c r="P77" s="23"/>
      <c r="Q77" s="17"/>
      <c r="R77" s="17"/>
      <c r="S77" s="17"/>
      <c r="T77" s="17"/>
      <c r="U77" s="17"/>
      <c r="V77" s="17"/>
      <c r="W77" s="17"/>
    </row>
    <row r="78" ht="18.75" customHeight="1" spans="1:23">
      <c r="A78" s="55" t="s">
        <v>64</v>
      </c>
      <c r="B78" s="9" t="s">
        <v>275</v>
      </c>
      <c r="C78" s="10" t="s">
        <v>276</v>
      </c>
      <c r="D78" s="9" t="s">
        <v>99</v>
      </c>
      <c r="E78" s="9" t="s">
        <v>100</v>
      </c>
      <c r="F78" s="9" t="s">
        <v>197</v>
      </c>
      <c r="G78" s="9" t="s">
        <v>198</v>
      </c>
      <c r="H78" s="17">
        <v>224364</v>
      </c>
      <c r="I78" s="17">
        <v>224364</v>
      </c>
      <c r="J78" s="17"/>
      <c r="K78" s="17"/>
      <c r="L78" s="17">
        <v>224364</v>
      </c>
      <c r="M78" s="17"/>
      <c r="N78" s="17"/>
      <c r="O78" s="17"/>
      <c r="P78" s="23"/>
      <c r="Q78" s="17"/>
      <c r="R78" s="17"/>
      <c r="S78" s="17"/>
      <c r="T78" s="17"/>
      <c r="U78" s="17"/>
      <c r="V78" s="17"/>
      <c r="W78" s="17"/>
    </row>
    <row r="79" ht="18.75" customHeight="1" spans="1:23">
      <c r="A79" s="55" t="s">
        <v>64</v>
      </c>
      <c r="B79" s="9" t="s">
        <v>275</v>
      </c>
      <c r="C79" s="10" t="s">
        <v>276</v>
      </c>
      <c r="D79" s="9" t="s">
        <v>99</v>
      </c>
      <c r="E79" s="9" t="s">
        <v>100</v>
      </c>
      <c r="F79" s="9" t="s">
        <v>199</v>
      </c>
      <c r="G79" s="9" t="s">
        <v>200</v>
      </c>
      <c r="H79" s="17">
        <v>42000</v>
      </c>
      <c r="I79" s="17">
        <v>42000</v>
      </c>
      <c r="J79" s="17"/>
      <c r="K79" s="17"/>
      <c r="L79" s="17">
        <v>42000</v>
      </c>
      <c r="M79" s="17"/>
      <c r="N79" s="17"/>
      <c r="O79" s="17"/>
      <c r="P79" s="23"/>
      <c r="Q79" s="17"/>
      <c r="R79" s="17"/>
      <c r="S79" s="17"/>
      <c r="T79" s="17"/>
      <c r="U79" s="17"/>
      <c r="V79" s="17"/>
      <c r="W79" s="17"/>
    </row>
    <row r="80" ht="18.75" customHeight="1" spans="1:23">
      <c r="A80" s="55" t="s">
        <v>64</v>
      </c>
      <c r="B80" s="9" t="s">
        <v>275</v>
      </c>
      <c r="C80" s="10" t="s">
        <v>276</v>
      </c>
      <c r="D80" s="9" t="s">
        <v>99</v>
      </c>
      <c r="E80" s="9" t="s">
        <v>100</v>
      </c>
      <c r="F80" s="9" t="s">
        <v>199</v>
      </c>
      <c r="G80" s="9" t="s">
        <v>200</v>
      </c>
      <c r="H80" s="17">
        <v>32280</v>
      </c>
      <c r="I80" s="17">
        <v>32280</v>
      </c>
      <c r="J80" s="17"/>
      <c r="K80" s="17"/>
      <c r="L80" s="17">
        <v>32280</v>
      </c>
      <c r="M80" s="17"/>
      <c r="N80" s="17"/>
      <c r="O80" s="17"/>
      <c r="P80" s="23"/>
      <c r="Q80" s="17"/>
      <c r="R80" s="17"/>
      <c r="S80" s="17"/>
      <c r="T80" s="17"/>
      <c r="U80" s="17"/>
      <c r="V80" s="17"/>
      <c r="W80" s="17"/>
    </row>
    <row r="81" ht="18.75" customHeight="1" spans="1:23">
      <c r="A81" s="55" t="s">
        <v>64</v>
      </c>
      <c r="B81" s="9" t="s">
        <v>275</v>
      </c>
      <c r="C81" s="10" t="s">
        <v>276</v>
      </c>
      <c r="D81" s="9" t="s">
        <v>99</v>
      </c>
      <c r="E81" s="9" t="s">
        <v>100</v>
      </c>
      <c r="F81" s="9" t="s">
        <v>201</v>
      </c>
      <c r="G81" s="9" t="s">
        <v>202</v>
      </c>
      <c r="H81" s="17">
        <v>18697</v>
      </c>
      <c r="I81" s="17">
        <v>18697</v>
      </c>
      <c r="J81" s="17"/>
      <c r="K81" s="17"/>
      <c r="L81" s="17">
        <v>18697</v>
      </c>
      <c r="M81" s="17"/>
      <c r="N81" s="17"/>
      <c r="O81" s="17"/>
      <c r="P81" s="23"/>
      <c r="Q81" s="17"/>
      <c r="R81" s="17"/>
      <c r="S81" s="17"/>
      <c r="T81" s="17"/>
      <c r="U81" s="17"/>
      <c r="V81" s="17"/>
      <c r="W81" s="17"/>
    </row>
    <row r="82" ht="18.75" customHeight="1" spans="1:23">
      <c r="A82" s="55" t="s">
        <v>64</v>
      </c>
      <c r="B82" s="9" t="s">
        <v>275</v>
      </c>
      <c r="C82" s="10" t="s">
        <v>276</v>
      </c>
      <c r="D82" s="9" t="s">
        <v>99</v>
      </c>
      <c r="E82" s="9" t="s">
        <v>100</v>
      </c>
      <c r="F82" s="9" t="s">
        <v>201</v>
      </c>
      <c r="G82" s="9" t="s">
        <v>202</v>
      </c>
      <c r="H82" s="17">
        <v>2100</v>
      </c>
      <c r="I82" s="17">
        <v>2100</v>
      </c>
      <c r="J82" s="17"/>
      <c r="K82" s="17"/>
      <c r="L82" s="17">
        <v>2100</v>
      </c>
      <c r="M82" s="17"/>
      <c r="N82" s="17"/>
      <c r="O82" s="17"/>
      <c r="P82" s="23"/>
      <c r="Q82" s="17"/>
      <c r="R82" s="17"/>
      <c r="S82" s="17"/>
      <c r="T82" s="17"/>
      <c r="U82" s="17"/>
      <c r="V82" s="17"/>
      <c r="W82" s="17"/>
    </row>
    <row r="83" ht="18.75" customHeight="1" spans="1:23">
      <c r="A83" s="55" t="s">
        <v>64</v>
      </c>
      <c r="B83" s="9" t="s">
        <v>275</v>
      </c>
      <c r="C83" s="10" t="s">
        <v>276</v>
      </c>
      <c r="D83" s="9" t="s">
        <v>99</v>
      </c>
      <c r="E83" s="9" t="s">
        <v>100</v>
      </c>
      <c r="F83" s="9" t="s">
        <v>277</v>
      </c>
      <c r="G83" s="9" t="s">
        <v>278</v>
      </c>
      <c r="H83" s="17">
        <v>210000</v>
      </c>
      <c r="I83" s="17">
        <v>210000</v>
      </c>
      <c r="J83" s="17"/>
      <c r="K83" s="17"/>
      <c r="L83" s="17">
        <v>210000</v>
      </c>
      <c r="M83" s="17"/>
      <c r="N83" s="17"/>
      <c r="O83" s="17"/>
      <c r="P83" s="23"/>
      <c r="Q83" s="17"/>
      <c r="R83" s="17"/>
      <c r="S83" s="17"/>
      <c r="T83" s="17"/>
      <c r="U83" s="17"/>
      <c r="V83" s="17"/>
      <c r="W83" s="17"/>
    </row>
    <row r="84" ht="18.75" customHeight="1" spans="1:23">
      <c r="A84" s="55" t="s">
        <v>64</v>
      </c>
      <c r="B84" s="9" t="s">
        <v>275</v>
      </c>
      <c r="C84" s="10" t="s">
        <v>276</v>
      </c>
      <c r="D84" s="9" t="s">
        <v>99</v>
      </c>
      <c r="E84" s="9" t="s">
        <v>100</v>
      </c>
      <c r="F84" s="9" t="s">
        <v>277</v>
      </c>
      <c r="G84" s="9" t="s">
        <v>278</v>
      </c>
      <c r="H84" s="17">
        <v>106680</v>
      </c>
      <c r="I84" s="17">
        <v>106680</v>
      </c>
      <c r="J84" s="17"/>
      <c r="K84" s="17"/>
      <c r="L84" s="17">
        <v>106680</v>
      </c>
      <c r="M84" s="17"/>
      <c r="N84" s="17"/>
      <c r="O84" s="17"/>
      <c r="P84" s="23"/>
      <c r="Q84" s="17"/>
      <c r="R84" s="17"/>
      <c r="S84" s="17"/>
      <c r="T84" s="17"/>
      <c r="U84" s="17"/>
      <c r="V84" s="17"/>
      <c r="W84" s="17"/>
    </row>
    <row r="85" ht="18.75" customHeight="1" spans="1:23">
      <c r="A85" s="55" t="s">
        <v>64</v>
      </c>
      <c r="B85" s="9" t="s">
        <v>279</v>
      </c>
      <c r="C85" s="10" t="s">
        <v>204</v>
      </c>
      <c r="D85" s="9" t="s">
        <v>99</v>
      </c>
      <c r="E85" s="9" t="s">
        <v>100</v>
      </c>
      <c r="F85" s="9" t="s">
        <v>209</v>
      </c>
      <c r="G85" s="9" t="s">
        <v>210</v>
      </c>
      <c r="H85" s="17">
        <v>4421.6</v>
      </c>
      <c r="I85" s="17">
        <v>4421.6</v>
      </c>
      <c r="J85" s="17"/>
      <c r="K85" s="17"/>
      <c r="L85" s="17">
        <v>4421.6</v>
      </c>
      <c r="M85" s="17"/>
      <c r="N85" s="17"/>
      <c r="O85" s="17"/>
      <c r="P85" s="23"/>
      <c r="Q85" s="17"/>
      <c r="R85" s="17"/>
      <c r="S85" s="17"/>
      <c r="T85" s="17"/>
      <c r="U85" s="17"/>
      <c r="V85" s="17"/>
      <c r="W85" s="17"/>
    </row>
    <row r="86" ht="18.75" customHeight="1" spans="1:23">
      <c r="A86" s="55" t="s">
        <v>64</v>
      </c>
      <c r="B86" s="9" t="s">
        <v>279</v>
      </c>
      <c r="C86" s="10" t="s">
        <v>204</v>
      </c>
      <c r="D86" s="9" t="s">
        <v>118</v>
      </c>
      <c r="E86" s="9" t="s">
        <v>119</v>
      </c>
      <c r="F86" s="9" t="s">
        <v>205</v>
      </c>
      <c r="G86" s="9" t="s">
        <v>206</v>
      </c>
      <c r="H86" s="17">
        <v>101065.12</v>
      </c>
      <c r="I86" s="17">
        <v>101065.12</v>
      </c>
      <c r="J86" s="17"/>
      <c r="K86" s="17"/>
      <c r="L86" s="17">
        <v>101065.12</v>
      </c>
      <c r="M86" s="17"/>
      <c r="N86" s="17"/>
      <c r="O86" s="17"/>
      <c r="P86" s="23"/>
      <c r="Q86" s="17"/>
      <c r="R86" s="17"/>
      <c r="S86" s="17"/>
      <c r="T86" s="17"/>
      <c r="U86" s="17"/>
      <c r="V86" s="17"/>
      <c r="W86" s="17"/>
    </row>
    <row r="87" ht="18.75" customHeight="1" spans="1:23">
      <c r="A87" s="55" t="s">
        <v>64</v>
      </c>
      <c r="B87" s="9" t="s">
        <v>279</v>
      </c>
      <c r="C87" s="10" t="s">
        <v>204</v>
      </c>
      <c r="D87" s="9" t="s">
        <v>130</v>
      </c>
      <c r="E87" s="9" t="s">
        <v>131</v>
      </c>
      <c r="F87" s="9" t="s">
        <v>207</v>
      </c>
      <c r="G87" s="9" t="s">
        <v>208</v>
      </c>
      <c r="H87" s="17">
        <v>52427.53</v>
      </c>
      <c r="I87" s="17">
        <v>52427.53</v>
      </c>
      <c r="J87" s="17"/>
      <c r="K87" s="17"/>
      <c r="L87" s="17">
        <v>52427.53</v>
      </c>
      <c r="M87" s="17"/>
      <c r="N87" s="17"/>
      <c r="O87" s="17"/>
      <c r="P87" s="23"/>
      <c r="Q87" s="17"/>
      <c r="R87" s="17"/>
      <c r="S87" s="17"/>
      <c r="T87" s="17"/>
      <c r="U87" s="17"/>
      <c r="V87" s="17"/>
      <c r="W87" s="17"/>
    </row>
    <row r="88" ht="18.75" customHeight="1" spans="1:23">
      <c r="A88" s="55" t="s">
        <v>64</v>
      </c>
      <c r="B88" s="9" t="s">
        <v>279</v>
      </c>
      <c r="C88" s="10" t="s">
        <v>204</v>
      </c>
      <c r="D88" s="9" t="s">
        <v>132</v>
      </c>
      <c r="E88" s="9" t="s">
        <v>133</v>
      </c>
      <c r="F88" s="9" t="s">
        <v>209</v>
      </c>
      <c r="G88" s="9" t="s">
        <v>210</v>
      </c>
      <c r="H88" s="17">
        <v>3158.29</v>
      </c>
      <c r="I88" s="17">
        <v>3158.29</v>
      </c>
      <c r="J88" s="17"/>
      <c r="K88" s="17"/>
      <c r="L88" s="17">
        <v>3158.29</v>
      </c>
      <c r="M88" s="17"/>
      <c r="N88" s="17"/>
      <c r="O88" s="17"/>
      <c r="P88" s="23"/>
      <c r="Q88" s="17"/>
      <c r="R88" s="17"/>
      <c r="S88" s="17"/>
      <c r="T88" s="17"/>
      <c r="U88" s="17"/>
      <c r="V88" s="17"/>
      <c r="W88" s="17"/>
    </row>
    <row r="89" ht="18.75" customHeight="1" spans="1:23">
      <c r="A89" s="55" t="s">
        <v>64</v>
      </c>
      <c r="B89" s="9" t="s">
        <v>279</v>
      </c>
      <c r="C89" s="10" t="s">
        <v>204</v>
      </c>
      <c r="D89" s="9" t="s">
        <v>132</v>
      </c>
      <c r="E89" s="9" t="s">
        <v>133</v>
      </c>
      <c r="F89" s="9" t="s">
        <v>209</v>
      </c>
      <c r="G89" s="9" t="s">
        <v>210</v>
      </c>
      <c r="H89" s="17">
        <v>3177</v>
      </c>
      <c r="I89" s="17">
        <v>3177</v>
      </c>
      <c r="J89" s="17"/>
      <c r="K89" s="17"/>
      <c r="L89" s="17">
        <v>3177</v>
      </c>
      <c r="M89" s="17"/>
      <c r="N89" s="17"/>
      <c r="O89" s="17"/>
      <c r="P89" s="23"/>
      <c r="Q89" s="17"/>
      <c r="R89" s="17"/>
      <c r="S89" s="17"/>
      <c r="T89" s="17"/>
      <c r="U89" s="17"/>
      <c r="V89" s="17"/>
      <c r="W89" s="17"/>
    </row>
    <row r="90" ht="18.75" customHeight="1" spans="1:23">
      <c r="A90" s="55" t="s">
        <v>64</v>
      </c>
      <c r="B90" s="9" t="s">
        <v>280</v>
      </c>
      <c r="C90" s="10" t="s">
        <v>150</v>
      </c>
      <c r="D90" s="9" t="s">
        <v>149</v>
      </c>
      <c r="E90" s="9" t="s">
        <v>150</v>
      </c>
      <c r="F90" s="9" t="s">
        <v>212</v>
      </c>
      <c r="G90" s="9" t="s">
        <v>150</v>
      </c>
      <c r="H90" s="17">
        <v>87816</v>
      </c>
      <c r="I90" s="17">
        <v>87816</v>
      </c>
      <c r="J90" s="17"/>
      <c r="K90" s="17"/>
      <c r="L90" s="17">
        <v>87816</v>
      </c>
      <c r="M90" s="17"/>
      <c r="N90" s="17"/>
      <c r="O90" s="17"/>
      <c r="P90" s="23"/>
      <c r="Q90" s="17"/>
      <c r="R90" s="17"/>
      <c r="S90" s="17"/>
      <c r="T90" s="17"/>
      <c r="U90" s="17"/>
      <c r="V90" s="17"/>
      <c r="W90" s="17"/>
    </row>
    <row r="91" ht="18.75" customHeight="1" spans="1:23">
      <c r="A91" s="55" t="s">
        <v>64</v>
      </c>
      <c r="B91" s="9" t="s">
        <v>281</v>
      </c>
      <c r="C91" s="10" t="s">
        <v>214</v>
      </c>
      <c r="D91" s="9" t="s">
        <v>99</v>
      </c>
      <c r="E91" s="9" t="s">
        <v>100</v>
      </c>
      <c r="F91" s="9" t="s">
        <v>215</v>
      </c>
      <c r="G91" s="9" t="s">
        <v>214</v>
      </c>
      <c r="H91" s="17">
        <v>15098.88</v>
      </c>
      <c r="I91" s="17">
        <v>15098.88</v>
      </c>
      <c r="J91" s="17"/>
      <c r="K91" s="17"/>
      <c r="L91" s="17">
        <v>15098.88</v>
      </c>
      <c r="M91" s="17"/>
      <c r="N91" s="17"/>
      <c r="O91" s="17"/>
      <c r="P91" s="23"/>
      <c r="Q91" s="17"/>
      <c r="R91" s="17"/>
      <c r="S91" s="17"/>
      <c r="T91" s="17"/>
      <c r="U91" s="17"/>
      <c r="V91" s="17"/>
      <c r="W91" s="17"/>
    </row>
    <row r="92" ht="18.75" customHeight="1" spans="1:23">
      <c r="A92" s="55" t="s">
        <v>64</v>
      </c>
      <c r="B92" s="9" t="s">
        <v>282</v>
      </c>
      <c r="C92" s="10" t="s">
        <v>217</v>
      </c>
      <c r="D92" s="9" t="s">
        <v>99</v>
      </c>
      <c r="E92" s="9" t="s">
        <v>100</v>
      </c>
      <c r="F92" s="9" t="s">
        <v>218</v>
      </c>
      <c r="G92" s="9" t="s">
        <v>219</v>
      </c>
      <c r="H92" s="17">
        <v>65375.8</v>
      </c>
      <c r="I92" s="17">
        <v>65375.8</v>
      </c>
      <c r="J92" s="17"/>
      <c r="K92" s="17"/>
      <c r="L92" s="17">
        <v>65375.8</v>
      </c>
      <c r="M92" s="17"/>
      <c r="N92" s="17"/>
      <c r="O92" s="17"/>
      <c r="P92" s="23"/>
      <c r="Q92" s="17"/>
      <c r="R92" s="17"/>
      <c r="S92" s="17"/>
      <c r="T92" s="17"/>
      <c r="U92" s="17"/>
      <c r="V92" s="17"/>
      <c r="W92" s="17"/>
    </row>
    <row r="93" ht="18.75" customHeight="1" spans="1:23">
      <c r="A93" s="55" t="s">
        <v>64</v>
      </c>
      <c r="B93" s="9" t="s">
        <v>282</v>
      </c>
      <c r="C93" s="10" t="s">
        <v>217</v>
      </c>
      <c r="D93" s="9" t="s">
        <v>116</v>
      </c>
      <c r="E93" s="9" t="s">
        <v>117</v>
      </c>
      <c r="F93" s="9" t="s">
        <v>265</v>
      </c>
      <c r="G93" s="9" t="s">
        <v>266</v>
      </c>
      <c r="H93" s="17">
        <v>1200</v>
      </c>
      <c r="I93" s="17">
        <v>1200</v>
      </c>
      <c r="J93" s="17"/>
      <c r="K93" s="17"/>
      <c r="L93" s="17">
        <v>1200</v>
      </c>
      <c r="M93" s="17"/>
      <c r="N93" s="17"/>
      <c r="O93" s="17"/>
      <c r="P93" s="23"/>
      <c r="Q93" s="17"/>
      <c r="R93" s="17"/>
      <c r="S93" s="17"/>
      <c r="T93" s="17"/>
      <c r="U93" s="17"/>
      <c r="V93" s="17"/>
      <c r="W93" s="17"/>
    </row>
    <row r="94" ht="18.75" customHeight="1" spans="1:23">
      <c r="A94" s="55" t="s">
        <v>64</v>
      </c>
      <c r="B94" s="9" t="s">
        <v>283</v>
      </c>
      <c r="C94" s="10" t="s">
        <v>174</v>
      </c>
      <c r="D94" s="9" t="s">
        <v>99</v>
      </c>
      <c r="E94" s="9" t="s">
        <v>100</v>
      </c>
      <c r="F94" s="9" t="s">
        <v>225</v>
      </c>
      <c r="G94" s="9" t="s">
        <v>174</v>
      </c>
      <c r="H94" s="17">
        <v>1334.2</v>
      </c>
      <c r="I94" s="17">
        <v>1334.2</v>
      </c>
      <c r="J94" s="17"/>
      <c r="K94" s="17"/>
      <c r="L94" s="17">
        <v>1334.2</v>
      </c>
      <c r="M94" s="17"/>
      <c r="N94" s="17"/>
      <c r="O94" s="17"/>
      <c r="P94" s="23"/>
      <c r="Q94" s="17"/>
      <c r="R94" s="17"/>
      <c r="S94" s="17"/>
      <c r="T94" s="17"/>
      <c r="U94" s="17"/>
      <c r="V94" s="17"/>
      <c r="W94" s="17"/>
    </row>
    <row r="95" ht="18.75" customHeight="1" spans="1:23">
      <c r="A95" s="55" t="s">
        <v>64</v>
      </c>
      <c r="B95" s="9" t="s">
        <v>284</v>
      </c>
      <c r="C95" s="10" t="s">
        <v>285</v>
      </c>
      <c r="D95" s="9" t="s">
        <v>99</v>
      </c>
      <c r="E95" s="9" t="s">
        <v>100</v>
      </c>
      <c r="F95" s="9" t="s">
        <v>277</v>
      </c>
      <c r="G95" s="9" t="s">
        <v>278</v>
      </c>
      <c r="H95" s="17">
        <v>25116</v>
      </c>
      <c r="I95" s="17">
        <v>25116</v>
      </c>
      <c r="J95" s="17"/>
      <c r="K95" s="17"/>
      <c r="L95" s="17">
        <v>25116</v>
      </c>
      <c r="M95" s="17"/>
      <c r="N95" s="17"/>
      <c r="O95" s="17"/>
      <c r="P95" s="23"/>
      <c r="Q95" s="17"/>
      <c r="R95" s="17"/>
      <c r="S95" s="17"/>
      <c r="T95" s="17"/>
      <c r="U95" s="17"/>
      <c r="V95" s="17"/>
      <c r="W95" s="17"/>
    </row>
    <row r="96" ht="18.75" customHeight="1" spans="1:23">
      <c r="A96" s="55" t="s">
        <v>64</v>
      </c>
      <c r="B96" s="9" t="s">
        <v>284</v>
      </c>
      <c r="C96" s="10" t="s">
        <v>285</v>
      </c>
      <c r="D96" s="9" t="s">
        <v>99</v>
      </c>
      <c r="E96" s="9" t="s">
        <v>100</v>
      </c>
      <c r="F96" s="9" t="s">
        <v>277</v>
      </c>
      <c r="G96" s="9" t="s">
        <v>278</v>
      </c>
      <c r="H96" s="17">
        <v>16800</v>
      </c>
      <c r="I96" s="17">
        <v>16800</v>
      </c>
      <c r="J96" s="17"/>
      <c r="K96" s="17"/>
      <c r="L96" s="17">
        <v>16800</v>
      </c>
      <c r="M96" s="17"/>
      <c r="N96" s="17"/>
      <c r="O96" s="17"/>
      <c r="P96" s="23"/>
      <c r="Q96" s="17"/>
      <c r="R96" s="17"/>
      <c r="S96" s="17"/>
      <c r="T96" s="17"/>
      <c r="U96" s="17"/>
      <c r="V96" s="17"/>
      <c r="W96" s="17"/>
    </row>
    <row r="97" ht="18.75" customHeight="1" spans="1:23">
      <c r="A97" s="55" t="s">
        <v>64</v>
      </c>
      <c r="B97" s="9" t="s">
        <v>284</v>
      </c>
      <c r="C97" s="10" t="s">
        <v>285</v>
      </c>
      <c r="D97" s="9" t="s">
        <v>99</v>
      </c>
      <c r="E97" s="9" t="s">
        <v>100</v>
      </c>
      <c r="F97" s="9" t="s">
        <v>277</v>
      </c>
      <c r="G97" s="9" t="s">
        <v>278</v>
      </c>
      <c r="H97" s="17">
        <v>84084</v>
      </c>
      <c r="I97" s="17">
        <v>84084</v>
      </c>
      <c r="J97" s="17"/>
      <c r="K97" s="17"/>
      <c r="L97" s="17">
        <v>84084</v>
      </c>
      <c r="M97" s="17"/>
      <c r="N97" s="17"/>
      <c r="O97" s="17"/>
      <c r="P97" s="23"/>
      <c r="Q97" s="17"/>
      <c r="R97" s="17"/>
      <c r="S97" s="17"/>
      <c r="T97" s="17"/>
      <c r="U97" s="17"/>
      <c r="V97" s="17"/>
      <c r="W97" s="17"/>
    </row>
    <row r="98" ht="18.75" customHeight="1" spans="1:23">
      <c r="A98" s="55" t="s">
        <v>64</v>
      </c>
      <c r="B98" s="9" t="s">
        <v>286</v>
      </c>
      <c r="C98" s="10" t="s">
        <v>229</v>
      </c>
      <c r="D98" s="9" t="s">
        <v>99</v>
      </c>
      <c r="E98" s="9" t="s">
        <v>100</v>
      </c>
      <c r="F98" s="9" t="s">
        <v>230</v>
      </c>
      <c r="G98" s="9" t="s">
        <v>229</v>
      </c>
      <c r="H98" s="17">
        <v>7000</v>
      </c>
      <c r="I98" s="17">
        <v>7000</v>
      </c>
      <c r="J98" s="17"/>
      <c r="K98" s="17"/>
      <c r="L98" s="17">
        <v>7000</v>
      </c>
      <c r="M98" s="17"/>
      <c r="N98" s="17"/>
      <c r="O98" s="17"/>
      <c r="P98" s="23"/>
      <c r="Q98" s="17"/>
      <c r="R98" s="17"/>
      <c r="S98" s="17"/>
      <c r="T98" s="17"/>
      <c r="U98" s="17"/>
      <c r="V98" s="17"/>
      <c r="W98" s="17"/>
    </row>
    <row r="99" ht="18.75" customHeight="1" spans="1:23">
      <c r="A99" s="55" t="s">
        <v>64</v>
      </c>
      <c r="B99" s="9" t="s">
        <v>287</v>
      </c>
      <c r="C99" s="10" t="s">
        <v>271</v>
      </c>
      <c r="D99" s="9" t="s">
        <v>116</v>
      </c>
      <c r="E99" s="9" t="s">
        <v>117</v>
      </c>
      <c r="F99" s="9" t="s">
        <v>272</v>
      </c>
      <c r="G99" s="9" t="s">
        <v>273</v>
      </c>
      <c r="H99" s="17">
        <v>12000</v>
      </c>
      <c r="I99" s="17">
        <v>12000</v>
      </c>
      <c r="J99" s="17"/>
      <c r="K99" s="17"/>
      <c r="L99" s="17">
        <v>12000</v>
      </c>
      <c r="M99" s="17"/>
      <c r="N99" s="17"/>
      <c r="O99" s="17"/>
      <c r="P99" s="23"/>
      <c r="Q99" s="17"/>
      <c r="R99" s="17"/>
      <c r="S99" s="17"/>
      <c r="T99" s="17"/>
      <c r="U99" s="17"/>
      <c r="V99" s="17"/>
      <c r="W99" s="17"/>
    </row>
    <row r="100" ht="18.75" customHeight="1" spans="1:23">
      <c r="A100" s="55" t="s">
        <v>66</v>
      </c>
      <c r="B100" s="9" t="s">
        <v>288</v>
      </c>
      <c r="C100" s="10" t="s">
        <v>150</v>
      </c>
      <c r="D100" s="9" t="s">
        <v>149</v>
      </c>
      <c r="E100" s="9" t="s">
        <v>150</v>
      </c>
      <c r="F100" s="9" t="s">
        <v>212</v>
      </c>
      <c r="G100" s="9" t="s">
        <v>150</v>
      </c>
      <c r="H100" s="17">
        <v>76812</v>
      </c>
      <c r="I100" s="17">
        <v>76812</v>
      </c>
      <c r="J100" s="17"/>
      <c r="K100" s="17"/>
      <c r="L100" s="17">
        <v>76812</v>
      </c>
      <c r="M100" s="17"/>
      <c r="N100" s="17"/>
      <c r="O100" s="17"/>
      <c r="P100" s="23"/>
      <c r="Q100" s="17"/>
      <c r="R100" s="17"/>
      <c r="S100" s="17"/>
      <c r="T100" s="17"/>
      <c r="U100" s="17"/>
      <c r="V100" s="17"/>
      <c r="W100" s="17"/>
    </row>
    <row r="101" ht="18.75" customHeight="1" spans="1:23">
      <c r="A101" s="55" t="s">
        <v>66</v>
      </c>
      <c r="B101" s="9" t="s">
        <v>289</v>
      </c>
      <c r="C101" s="10" t="s">
        <v>174</v>
      </c>
      <c r="D101" s="9" t="s">
        <v>103</v>
      </c>
      <c r="E101" s="9" t="s">
        <v>100</v>
      </c>
      <c r="F101" s="9" t="s">
        <v>225</v>
      </c>
      <c r="G101" s="9" t="s">
        <v>174</v>
      </c>
      <c r="H101" s="17">
        <v>1143.6</v>
      </c>
      <c r="I101" s="17">
        <v>1143.6</v>
      </c>
      <c r="J101" s="17"/>
      <c r="K101" s="17"/>
      <c r="L101" s="17">
        <v>1143.6</v>
      </c>
      <c r="M101" s="17"/>
      <c r="N101" s="17"/>
      <c r="O101" s="17"/>
      <c r="P101" s="23"/>
      <c r="Q101" s="17"/>
      <c r="R101" s="17"/>
      <c r="S101" s="17"/>
      <c r="T101" s="17"/>
      <c r="U101" s="17"/>
      <c r="V101" s="17"/>
      <c r="W101" s="17"/>
    </row>
    <row r="102" ht="18.75" customHeight="1" spans="1:23">
      <c r="A102" s="55" t="s">
        <v>66</v>
      </c>
      <c r="B102" s="9" t="s">
        <v>290</v>
      </c>
      <c r="C102" s="10" t="s">
        <v>214</v>
      </c>
      <c r="D102" s="9" t="s">
        <v>103</v>
      </c>
      <c r="E102" s="9" t="s">
        <v>100</v>
      </c>
      <c r="F102" s="9" t="s">
        <v>215</v>
      </c>
      <c r="G102" s="9" t="s">
        <v>214</v>
      </c>
      <c r="H102" s="17">
        <v>13125.12</v>
      </c>
      <c r="I102" s="17">
        <v>13125.12</v>
      </c>
      <c r="J102" s="17"/>
      <c r="K102" s="17"/>
      <c r="L102" s="17">
        <v>13125.12</v>
      </c>
      <c r="M102" s="17"/>
      <c r="N102" s="17"/>
      <c r="O102" s="17"/>
      <c r="P102" s="23"/>
      <c r="Q102" s="17"/>
      <c r="R102" s="17"/>
      <c r="S102" s="17"/>
      <c r="T102" s="17"/>
      <c r="U102" s="17"/>
      <c r="V102" s="17"/>
      <c r="W102" s="17"/>
    </row>
    <row r="103" ht="18.75" customHeight="1" spans="1:23">
      <c r="A103" s="55" t="s">
        <v>66</v>
      </c>
      <c r="B103" s="9" t="s">
        <v>291</v>
      </c>
      <c r="C103" s="10" t="s">
        <v>229</v>
      </c>
      <c r="D103" s="9" t="s">
        <v>103</v>
      </c>
      <c r="E103" s="9" t="s">
        <v>100</v>
      </c>
      <c r="F103" s="9" t="s">
        <v>230</v>
      </c>
      <c r="G103" s="9" t="s">
        <v>229</v>
      </c>
      <c r="H103" s="17">
        <v>6000</v>
      </c>
      <c r="I103" s="17">
        <v>6000</v>
      </c>
      <c r="J103" s="17"/>
      <c r="K103" s="17"/>
      <c r="L103" s="17">
        <v>6000</v>
      </c>
      <c r="M103" s="17"/>
      <c r="N103" s="17"/>
      <c r="O103" s="17"/>
      <c r="P103" s="23"/>
      <c r="Q103" s="17"/>
      <c r="R103" s="17"/>
      <c r="S103" s="17"/>
      <c r="T103" s="17"/>
      <c r="U103" s="17"/>
      <c r="V103" s="17"/>
      <c r="W103" s="17"/>
    </row>
    <row r="104" ht="18.75" customHeight="1" spans="1:23">
      <c r="A104" s="55" t="s">
        <v>66</v>
      </c>
      <c r="B104" s="9" t="s">
        <v>292</v>
      </c>
      <c r="C104" s="10" t="s">
        <v>285</v>
      </c>
      <c r="D104" s="9" t="s">
        <v>103</v>
      </c>
      <c r="E104" s="9" t="s">
        <v>100</v>
      </c>
      <c r="F104" s="9" t="s">
        <v>277</v>
      </c>
      <c r="G104" s="9" t="s">
        <v>278</v>
      </c>
      <c r="H104" s="17">
        <v>72072</v>
      </c>
      <c r="I104" s="17">
        <v>72072</v>
      </c>
      <c r="J104" s="17"/>
      <c r="K104" s="17"/>
      <c r="L104" s="17">
        <v>72072</v>
      </c>
      <c r="M104" s="17"/>
      <c r="N104" s="17"/>
      <c r="O104" s="17"/>
      <c r="P104" s="23"/>
      <c r="Q104" s="17"/>
      <c r="R104" s="17"/>
      <c r="S104" s="17"/>
      <c r="T104" s="17"/>
      <c r="U104" s="17"/>
      <c r="V104" s="17"/>
      <c r="W104" s="17"/>
    </row>
    <row r="105" ht="18.75" customHeight="1" spans="1:23">
      <c r="A105" s="55" t="s">
        <v>66</v>
      </c>
      <c r="B105" s="9" t="s">
        <v>292</v>
      </c>
      <c r="C105" s="10" t="s">
        <v>285</v>
      </c>
      <c r="D105" s="9" t="s">
        <v>103</v>
      </c>
      <c r="E105" s="9" t="s">
        <v>100</v>
      </c>
      <c r="F105" s="9" t="s">
        <v>277</v>
      </c>
      <c r="G105" s="9" t="s">
        <v>278</v>
      </c>
      <c r="H105" s="17">
        <v>14400</v>
      </c>
      <c r="I105" s="17">
        <v>14400</v>
      </c>
      <c r="J105" s="17"/>
      <c r="K105" s="17"/>
      <c r="L105" s="17">
        <v>14400</v>
      </c>
      <c r="M105" s="17"/>
      <c r="N105" s="17"/>
      <c r="O105" s="17"/>
      <c r="P105" s="23"/>
      <c r="Q105" s="17"/>
      <c r="R105" s="17"/>
      <c r="S105" s="17"/>
      <c r="T105" s="17"/>
      <c r="U105" s="17"/>
      <c r="V105" s="17"/>
      <c r="W105" s="17"/>
    </row>
    <row r="106" ht="18.75" customHeight="1" spans="1:23">
      <c r="A106" s="55" t="s">
        <v>66</v>
      </c>
      <c r="B106" s="9" t="s">
        <v>292</v>
      </c>
      <c r="C106" s="10" t="s">
        <v>285</v>
      </c>
      <c r="D106" s="9" t="s">
        <v>103</v>
      </c>
      <c r="E106" s="9" t="s">
        <v>100</v>
      </c>
      <c r="F106" s="9" t="s">
        <v>277</v>
      </c>
      <c r="G106" s="9" t="s">
        <v>278</v>
      </c>
      <c r="H106" s="17">
        <v>21528</v>
      </c>
      <c r="I106" s="17">
        <v>21528</v>
      </c>
      <c r="J106" s="17"/>
      <c r="K106" s="17"/>
      <c r="L106" s="17">
        <v>21528</v>
      </c>
      <c r="M106" s="17"/>
      <c r="N106" s="17"/>
      <c r="O106" s="17"/>
      <c r="P106" s="23"/>
      <c r="Q106" s="17"/>
      <c r="R106" s="17"/>
      <c r="S106" s="17"/>
      <c r="T106" s="17"/>
      <c r="U106" s="17"/>
      <c r="V106" s="17"/>
      <c r="W106" s="17"/>
    </row>
    <row r="107" ht="18.75" customHeight="1" spans="1:23">
      <c r="A107" s="55" t="s">
        <v>66</v>
      </c>
      <c r="B107" s="9" t="s">
        <v>293</v>
      </c>
      <c r="C107" s="10" t="s">
        <v>276</v>
      </c>
      <c r="D107" s="9" t="s">
        <v>103</v>
      </c>
      <c r="E107" s="9" t="s">
        <v>100</v>
      </c>
      <c r="F107" s="9" t="s">
        <v>197</v>
      </c>
      <c r="G107" s="9" t="s">
        <v>198</v>
      </c>
      <c r="H107" s="17">
        <v>205140</v>
      </c>
      <c r="I107" s="17">
        <v>205140</v>
      </c>
      <c r="J107" s="17"/>
      <c r="K107" s="17"/>
      <c r="L107" s="17">
        <v>205140</v>
      </c>
      <c r="M107" s="17"/>
      <c r="N107" s="17"/>
      <c r="O107" s="17"/>
      <c r="P107" s="23"/>
      <c r="Q107" s="17"/>
      <c r="R107" s="17"/>
      <c r="S107" s="17"/>
      <c r="T107" s="17"/>
      <c r="U107" s="17"/>
      <c r="V107" s="17"/>
      <c r="W107" s="17"/>
    </row>
    <row r="108" ht="18.75" customHeight="1" spans="1:23">
      <c r="A108" s="55" t="s">
        <v>66</v>
      </c>
      <c r="B108" s="9" t="s">
        <v>293</v>
      </c>
      <c r="C108" s="10" t="s">
        <v>276</v>
      </c>
      <c r="D108" s="9" t="s">
        <v>103</v>
      </c>
      <c r="E108" s="9" t="s">
        <v>100</v>
      </c>
      <c r="F108" s="9" t="s">
        <v>199</v>
      </c>
      <c r="G108" s="9" t="s">
        <v>200</v>
      </c>
      <c r="H108" s="17">
        <v>27780</v>
      </c>
      <c r="I108" s="17">
        <v>27780</v>
      </c>
      <c r="J108" s="17"/>
      <c r="K108" s="17"/>
      <c r="L108" s="17">
        <v>27780</v>
      </c>
      <c r="M108" s="17"/>
      <c r="N108" s="17"/>
      <c r="O108" s="17"/>
      <c r="P108" s="23"/>
      <c r="Q108" s="17"/>
      <c r="R108" s="17"/>
      <c r="S108" s="17"/>
      <c r="T108" s="17"/>
      <c r="U108" s="17"/>
      <c r="V108" s="17"/>
      <c r="W108" s="17"/>
    </row>
    <row r="109" ht="18.75" customHeight="1" spans="1:23">
      <c r="A109" s="55" t="s">
        <v>66</v>
      </c>
      <c r="B109" s="9" t="s">
        <v>293</v>
      </c>
      <c r="C109" s="10" t="s">
        <v>276</v>
      </c>
      <c r="D109" s="9" t="s">
        <v>103</v>
      </c>
      <c r="E109" s="9" t="s">
        <v>100</v>
      </c>
      <c r="F109" s="9" t="s">
        <v>199</v>
      </c>
      <c r="G109" s="9" t="s">
        <v>200</v>
      </c>
      <c r="H109" s="17">
        <v>36000</v>
      </c>
      <c r="I109" s="17">
        <v>36000</v>
      </c>
      <c r="J109" s="17"/>
      <c r="K109" s="17"/>
      <c r="L109" s="17">
        <v>36000</v>
      </c>
      <c r="M109" s="17"/>
      <c r="N109" s="17"/>
      <c r="O109" s="17"/>
      <c r="P109" s="23"/>
      <c r="Q109" s="17"/>
      <c r="R109" s="17"/>
      <c r="S109" s="17"/>
      <c r="T109" s="17"/>
      <c r="U109" s="17"/>
      <c r="V109" s="17"/>
      <c r="W109" s="17"/>
    </row>
    <row r="110" ht="18.75" customHeight="1" spans="1:23">
      <c r="A110" s="55" t="s">
        <v>66</v>
      </c>
      <c r="B110" s="9" t="s">
        <v>293</v>
      </c>
      <c r="C110" s="10" t="s">
        <v>276</v>
      </c>
      <c r="D110" s="9" t="s">
        <v>103</v>
      </c>
      <c r="E110" s="9" t="s">
        <v>100</v>
      </c>
      <c r="F110" s="9" t="s">
        <v>201</v>
      </c>
      <c r="G110" s="9" t="s">
        <v>202</v>
      </c>
      <c r="H110" s="17">
        <v>1800</v>
      </c>
      <c r="I110" s="17">
        <v>1800</v>
      </c>
      <c r="J110" s="17"/>
      <c r="K110" s="17"/>
      <c r="L110" s="17">
        <v>1800</v>
      </c>
      <c r="M110" s="17"/>
      <c r="N110" s="17"/>
      <c r="O110" s="17"/>
      <c r="P110" s="23"/>
      <c r="Q110" s="17"/>
      <c r="R110" s="17"/>
      <c r="S110" s="17"/>
      <c r="T110" s="17"/>
      <c r="U110" s="17"/>
      <c r="V110" s="17"/>
      <c r="W110" s="17"/>
    </row>
    <row r="111" ht="18.75" customHeight="1" spans="1:23">
      <c r="A111" s="55" t="s">
        <v>66</v>
      </c>
      <c r="B111" s="9" t="s">
        <v>293</v>
      </c>
      <c r="C111" s="10" t="s">
        <v>276</v>
      </c>
      <c r="D111" s="9" t="s">
        <v>103</v>
      </c>
      <c r="E111" s="9" t="s">
        <v>100</v>
      </c>
      <c r="F111" s="9" t="s">
        <v>201</v>
      </c>
      <c r="G111" s="9" t="s">
        <v>202</v>
      </c>
      <c r="H111" s="17">
        <v>17095</v>
      </c>
      <c r="I111" s="17">
        <v>17095</v>
      </c>
      <c r="J111" s="17"/>
      <c r="K111" s="17"/>
      <c r="L111" s="17">
        <v>17095</v>
      </c>
      <c r="M111" s="17"/>
      <c r="N111" s="17"/>
      <c r="O111" s="17"/>
      <c r="P111" s="23"/>
      <c r="Q111" s="17"/>
      <c r="R111" s="17"/>
      <c r="S111" s="17"/>
      <c r="T111" s="17"/>
      <c r="U111" s="17"/>
      <c r="V111" s="17"/>
      <c r="W111" s="17"/>
    </row>
    <row r="112" ht="18.75" customHeight="1" spans="1:23">
      <c r="A112" s="55" t="s">
        <v>66</v>
      </c>
      <c r="B112" s="9" t="s">
        <v>293</v>
      </c>
      <c r="C112" s="10" t="s">
        <v>276</v>
      </c>
      <c r="D112" s="9" t="s">
        <v>103</v>
      </c>
      <c r="E112" s="9" t="s">
        <v>100</v>
      </c>
      <c r="F112" s="9" t="s">
        <v>277</v>
      </c>
      <c r="G112" s="9" t="s">
        <v>278</v>
      </c>
      <c r="H112" s="17">
        <v>180000</v>
      </c>
      <c r="I112" s="17">
        <v>180000</v>
      </c>
      <c r="J112" s="17"/>
      <c r="K112" s="17"/>
      <c r="L112" s="17">
        <v>180000</v>
      </c>
      <c r="M112" s="17"/>
      <c r="N112" s="17"/>
      <c r="O112" s="17"/>
      <c r="P112" s="23"/>
      <c r="Q112" s="17"/>
      <c r="R112" s="17"/>
      <c r="S112" s="17"/>
      <c r="T112" s="17"/>
      <c r="U112" s="17"/>
      <c r="V112" s="17"/>
      <c r="W112" s="17"/>
    </row>
    <row r="113" ht="18.75" customHeight="1" spans="1:23">
      <c r="A113" s="55" t="s">
        <v>66</v>
      </c>
      <c r="B113" s="9" t="s">
        <v>293</v>
      </c>
      <c r="C113" s="10" t="s">
        <v>276</v>
      </c>
      <c r="D113" s="9" t="s">
        <v>103</v>
      </c>
      <c r="E113" s="9" t="s">
        <v>100</v>
      </c>
      <c r="F113" s="9" t="s">
        <v>277</v>
      </c>
      <c r="G113" s="9" t="s">
        <v>278</v>
      </c>
      <c r="H113" s="17">
        <v>91800</v>
      </c>
      <c r="I113" s="17">
        <v>91800</v>
      </c>
      <c r="J113" s="17"/>
      <c r="K113" s="17"/>
      <c r="L113" s="17">
        <v>91800</v>
      </c>
      <c r="M113" s="17"/>
      <c r="N113" s="17"/>
      <c r="O113" s="17"/>
      <c r="P113" s="23"/>
      <c r="Q113" s="17"/>
      <c r="R113" s="17"/>
      <c r="S113" s="17"/>
      <c r="T113" s="17"/>
      <c r="U113" s="17"/>
      <c r="V113" s="17"/>
      <c r="W113" s="17"/>
    </row>
    <row r="114" ht="18.75" customHeight="1" spans="1:23">
      <c r="A114" s="55" t="s">
        <v>66</v>
      </c>
      <c r="B114" s="9" t="s">
        <v>294</v>
      </c>
      <c r="C114" s="10" t="s">
        <v>204</v>
      </c>
      <c r="D114" s="9" t="s">
        <v>103</v>
      </c>
      <c r="E114" s="9" t="s">
        <v>100</v>
      </c>
      <c r="F114" s="9" t="s">
        <v>209</v>
      </c>
      <c r="G114" s="9" t="s">
        <v>210</v>
      </c>
      <c r="H114" s="17">
        <v>3906.22</v>
      </c>
      <c r="I114" s="17">
        <v>3906.22</v>
      </c>
      <c r="J114" s="17"/>
      <c r="K114" s="17"/>
      <c r="L114" s="17">
        <v>3906.22</v>
      </c>
      <c r="M114" s="17"/>
      <c r="N114" s="17"/>
      <c r="O114" s="17"/>
      <c r="P114" s="23"/>
      <c r="Q114" s="17"/>
      <c r="R114" s="17"/>
      <c r="S114" s="17"/>
      <c r="T114" s="17"/>
      <c r="U114" s="17"/>
      <c r="V114" s="17"/>
      <c r="W114" s="17"/>
    </row>
    <row r="115" ht="18.75" customHeight="1" spans="1:23">
      <c r="A115" s="55" t="s">
        <v>66</v>
      </c>
      <c r="B115" s="9" t="s">
        <v>294</v>
      </c>
      <c r="C115" s="10" t="s">
        <v>204</v>
      </c>
      <c r="D115" s="9" t="s">
        <v>118</v>
      </c>
      <c r="E115" s="9" t="s">
        <v>119</v>
      </c>
      <c r="F115" s="9" t="s">
        <v>205</v>
      </c>
      <c r="G115" s="9" t="s">
        <v>206</v>
      </c>
      <c r="H115" s="17">
        <v>89284.96</v>
      </c>
      <c r="I115" s="17">
        <v>89284.96</v>
      </c>
      <c r="J115" s="17"/>
      <c r="K115" s="17"/>
      <c r="L115" s="17">
        <v>89284.96</v>
      </c>
      <c r="M115" s="17"/>
      <c r="N115" s="17"/>
      <c r="O115" s="17"/>
      <c r="P115" s="23"/>
      <c r="Q115" s="17"/>
      <c r="R115" s="17"/>
      <c r="S115" s="17"/>
      <c r="T115" s="17"/>
      <c r="U115" s="17"/>
      <c r="V115" s="17"/>
      <c r="W115" s="17"/>
    </row>
    <row r="116" ht="18.75" customHeight="1" spans="1:23">
      <c r="A116" s="55" t="s">
        <v>66</v>
      </c>
      <c r="B116" s="9" t="s">
        <v>294</v>
      </c>
      <c r="C116" s="10" t="s">
        <v>204</v>
      </c>
      <c r="D116" s="9" t="s">
        <v>130</v>
      </c>
      <c r="E116" s="9" t="s">
        <v>131</v>
      </c>
      <c r="F116" s="9" t="s">
        <v>207</v>
      </c>
      <c r="G116" s="9" t="s">
        <v>208</v>
      </c>
      <c r="H116" s="17">
        <v>46316.57</v>
      </c>
      <c r="I116" s="17">
        <v>46316.57</v>
      </c>
      <c r="J116" s="17"/>
      <c r="K116" s="17"/>
      <c r="L116" s="17">
        <v>46316.57</v>
      </c>
      <c r="M116" s="17"/>
      <c r="N116" s="17"/>
      <c r="O116" s="17"/>
      <c r="P116" s="23"/>
      <c r="Q116" s="17"/>
      <c r="R116" s="17"/>
      <c r="S116" s="17"/>
      <c r="T116" s="17"/>
      <c r="U116" s="17"/>
      <c r="V116" s="17"/>
      <c r="W116" s="17"/>
    </row>
    <row r="117" ht="18.75" customHeight="1" spans="1:23">
      <c r="A117" s="55" t="s">
        <v>66</v>
      </c>
      <c r="B117" s="9" t="s">
        <v>294</v>
      </c>
      <c r="C117" s="10" t="s">
        <v>204</v>
      </c>
      <c r="D117" s="9" t="s">
        <v>132</v>
      </c>
      <c r="E117" s="9" t="s">
        <v>133</v>
      </c>
      <c r="F117" s="9" t="s">
        <v>209</v>
      </c>
      <c r="G117" s="9" t="s">
        <v>210</v>
      </c>
      <c r="H117" s="17">
        <v>2118</v>
      </c>
      <c r="I117" s="17">
        <v>2118</v>
      </c>
      <c r="J117" s="17"/>
      <c r="K117" s="17"/>
      <c r="L117" s="17">
        <v>2118</v>
      </c>
      <c r="M117" s="17"/>
      <c r="N117" s="17"/>
      <c r="O117" s="17"/>
      <c r="P117" s="23"/>
      <c r="Q117" s="17"/>
      <c r="R117" s="17"/>
      <c r="S117" s="17"/>
      <c r="T117" s="17"/>
      <c r="U117" s="17"/>
      <c r="V117" s="17"/>
      <c r="W117" s="17"/>
    </row>
    <row r="118" ht="18.75" customHeight="1" spans="1:23">
      <c r="A118" s="55" t="s">
        <v>66</v>
      </c>
      <c r="B118" s="9" t="s">
        <v>294</v>
      </c>
      <c r="C118" s="10" t="s">
        <v>204</v>
      </c>
      <c r="D118" s="9" t="s">
        <v>132</v>
      </c>
      <c r="E118" s="9" t="s">
        <v>133</v>
      </c>
      <c r="F118" s="9" t="s">
        <v>209</v>
      </c>
      <c r="G118" s="9" t="s">
        <v>210</v>
      </c>
      <c r="H118" s="17">
        <v>2790.16</v>
      </c>
      <c r="I118" s="17">
        <v>2790.16</v>
      </c>
      <c r="J118" s="17"/>
      <c r="K118" s="17"/>
      <c r="L118" s="17">
        <v>2790.16</v>
      </c>
      <c r="M118" s="17"/>
      <c r="N118" s="17"/>
      <c r="O118" s="17"/>
      <c r="P118" s="23"/>
      <c r="Q118" s="17"/>
      <c r="R118" s="17"/>
      <c r="S118" s="17"/>
      <c r="T118" s="17"/>
      <c r="U118" s="17"/>
      <c r="V118" s="17"/>
      <c r="W118" s="17"/>
    </row>
    <row r="119" ht="18.75" customHeight="1" spans="1:23">
      <c r="A119" s="55" t="s">
        <v>66</v>
      </c>
      <c r="B119" s="9" t="s">
        <v>295</v>
      </c>
      <c r="C119" s="10" t="s">
        <v>217</v>
      </c>
      <c r="D119" s="9" t="s">
        <v>103</v>
      </c>
      <c r="E119" s="9" t="s">
        <v>100</v>
      </c>
      <c r="F119" s="9" t="s">
        <v>218</v>
      </c>
      <c r="G119" s="9" t="s">
        <v>219</v>
      </c>
      <c r="H119" s="17">
        <v>56036.4</v>
      </c>
      <c r="I119" s="17">
        <v>56036.4</v>
      </c>
      <c r="J119" s="17"/>
      <c r="K119" s="17"/>
      <c r="L119" s="17">
        <v>56036.4</v>
      </c>
      <c r="M119" s="17"/>
      <c r="N119" s="17"/>
      <c r="O119" s="17"/>
      <c r="P119" s="23"/>
      <c r="Q119" s="17"/>
      <c r="R119" s="17"/>
      <c r="S119" s="17"/>
      <c r="T119" s="17"/>
      <c r="U119" s="17"/>
      <c r="V119" s="17"/>
      <c r="W119" s="17"/>
    </row>
    <row r="120" ht="18.75" customHeight="1" spans="1:23">
      <c r="A120" s="55" t="s">
        <v>68</v>
      </c>
      <c r="B120" s="9" t="s">
        <v>296</v>
      </c>
      <c r="C120" s="10" t="s">
        <v>204</v>
      </c>
      <c r="D120" s="9" t="s">
        <v>118</v>
      </c>
      <c r="E120" s="9" t="s">
        <v>119</v>
      </c>
      <c r="F120" s="9" t="s">
        <v>205</v>
      </c>
      <c r="G120" s="9" t="s">
        <v>206</v>
      </c>
      <c r="H120" s="17">
        <v>203536.16</v>
      </c>
      <c r="I120" s="17">
        <v>203536.16</v>
      </c>
      <c r="J120" s="17"/>
      <c r="K120" s="17"/>
      <c r="L120" s="17">
        <v>203536.16</v>
      </c>
      <c r="M120" s="17"/>
      <c r="N120" s="17"/>
      <c r="O120" s="17"/>
      <c r="P120" s="23"/>
      <c r="Q120" s="17"/>
      <c r="R120" s="17"/>
      <c r="S120" s="17"/>
      <c r="T120" s="17"/>
      <c r="U120" s="17"/>
      <c r="V120" s="17"/>
      <c r="W120" s="17"/>
    </row>
    <row r="121" ht="18.75" customHeight="1" spans="1:23">
      <c r="A121" s="55" t="s">
        <v>68</v>
      </c>
      <c r="B121" s="9" t="s">
        <v>296</v>
      </c>
      <c r="C121" s="10" t="s">
        <v>204</v>
      </c>
      <c r="D121" s="9" t="s">
        <v>130</v>
      </c>
      <c r="E121" s="9" t="s">
        <v>131</v>
      </c>
      <c r="F121" s="9" t="s">
        <v>207</v>
      </c>
      <c r="G121" s="9" t="s">
        <v>208</v>
      </c>
      <c r="H121" s="17">
        <v>105584.38</v>
      </c>
      <c r="I121" s="17">
        <v>105584.38</v>
      </c>
      <c r="J121" s="17"/>
      <c r="K121" s="17"/>
      <c r="L121" s="17">
        <v>105584.38</v>
      </c>
      <c r="M121" s="17"/>
      <c r="N121" s="17"/>
      <c r="O121" s="17"/>
      <c r="P121" s="23"/>
      <c r="Q121" s="17"/>
      <c r="R121" s="17"/>
      <c r="S121" s="17"/>
      <c r="T121" s="17"/>
      <c r="U121" s="17"/>
      <c r="V121" s="17"/>
      <c r="W121" s="17"/>
    </row>
    <row r="122" ht="18.75" customHeight="1" spans="1:23">
      <c r="A122" s="55" t="s">
        <v>68</v>
      </c>
      <c r="B122" s="9" t="s">
        <v>296</v>
      </c>
      <c r="C122" s="10" t="s">
        <v>204</v>
      </c>
      <c r="D122" s="9" t="s">
        <v>132</v>
      </c>
      <c r="E122" s="9" t="s">
        <v>133</v>
      </c>
      <c r="F122" s="9" t="s">
        <v>209</v>
      </c>
      <c r="G122" s="9" t="s">
        <v>210</v>
      </c>
      <c r="H122" s="17">
        <v>6707</v>
      </c>
      <c r="I122" s="17">
        <v>6707</v>
      </c>
      <c r="J122" s="17"/>
      <c r="K122" s="17"/>
      <c r="L122" s="17">
        <v>6707</v>
      </c>
      <c r="M122" s="17"/>
      <c r="N122" s="17"/>
      <c r="O122" s="17"/>
      <c r="P122" s="23"/>
      <c r="Q122" s="17"/>
      <c r="R122" s="17"/>
      <c r="S122" s="17"/>
      <c r="T122" s="17"/>
      <c r="U122" s="17"/>
      <c r="V122" s="17"/>
      <c r="W122" s="17"/>
    </row>
    <row r="123" ht="18.75" customHeight="1" spans="1:23">
      <c r="A123" s="55" t="s">
        <v>68</v>
      </c>
      <c r="B123" s="9" t="s">
        <v>296</v>
      </c>
      <c r="C123" s="10" t="s">
        <v>204</v>
      </c>
      <c r="D123" s="9" t="s">
        <v>132</v>
      </c>
      <c r="E123" s="9" t="s">
        <v>133</v>
      </c>
      <c r="F123" s="9" t="s">
        <v>209</v>
      </c>
      <c r="G123" s="9" t="s">
        <v>210</v>
      </c>
      <c r="H123" s="17">
        <v>6360.51</v>
      </c>
      <c r="I123" s="17">
        <v>6360.51</v>
      </c>
      <c r="J123" s="17"/>
      <c r="K123" s="17"/>
      <c r="L123" s="17">
        <v>6360.51</v>
      </c>
      <c r="M123" s="17"/>
      <c r="N123" s="17"/>
      <c r="O123" s="17"/>
      <c r="P123" s="23"/>
      <c r="Q123" s="17"/>
      <c r="R123" s="17"/>
      <c r="S123" s="17"/>
      <c r="T123" s="17"/>
      <c r="U123" s="17"/>
      <c r="V123" s="17"/>
      <c r="W123" s="17"/>
    </row>
    <row r="124" ht="18.75" customHeight="1" spans="1:23">
      <c r="A124" s="55" t="s">
        <v>68</v>
      </c>
      <c r="B124" s="9" t="s">
        <v>296</v>
      </c>
      <c r="C124" s="10" t="s">
        <v>204</v>
      </c>
      <c r="D124" s="9" t="s">
        <v>138</v>
      </c>
      <c r="E124" s="9" t="s">
        <v>100</v>
      </c>
      <c r="F124" s="9" t="s">
        <v>209</v>
      </c>
      <c r="G124" s="9" t="s">
        <v>210</v>
      </c>
      <c r="H124" s="17">
        <v>8904.71</v>
      </c>
      <c r="I124" s="17">
        <v>8904.71</v>
      </c>
      <c r="J124" s="17"/>
      <c r="K124" s="17"/>
      <c r="L124" s="17">
        <v>8904.71</v>
      </c>
      <c r="M124" s="17"/>
      <c r="N124" s="17"/>
      <c r="O124" s="17"/>
      <c r="P124" s="23"/>
      <c r="Q124" s="17"/>
      <c r="R124" s="17"/>
      <c r="S124" s="17"/>
      <c r="T124" s="17"/>
      <c r="U124" s="17"/>
      <c r="V124" s="17"/>
      <c r="W124" s="17"/>
    </row>
    <row r="125" ht="18.75" customHeight="1" spans="1:23">
      <c r="A125" s="55" t="s">
        <v>68</v>
      </c>
      <c r="B125" s="9" t="s">
        <v>297</v>
      </c>
      <c r="C125" s="10" t="s">
        <v>285</v>
      </c>
      <c r="D125" s="9" t="s">
        <v>138</v>
      </c>
      <c r="E125" s="9" t="s">
        <v>100</v>
      </c>
      <c r="F125" s="9" t="s">
        <v>277</v>
      </c>
      <c r="G125" s="9" t="s">
        <v>278</v>
      </c>
      <c r="H125" s="17">
        <v>144144</v>
      </c>
      <c r="I125" s="17">
        <v>144144</v>
      </c>
      <c r="J125" s="17"/>
      <c r="K125" s="17"/>
      <c r="L125" s="17">
        <v>144144</v>
      </c>
      <c r="M125" s="17"/>
      <c r="N125" s="17"/>
      <c r="O125" s="17"/>
      <c r="P125" s="23"/>
      <c r="Q125" s="17"/>
      <c r="R125" s="17"/>
      <c r="S125" s="17"/>
      <c r="T125" s="17"/>
      <c r="U125" s="17"/>
      <c r="V125" s="17"/>
      <c r="W125" s="17"/>
    </row>
    <row r="126" ht="18.75" customHeight="1" spans="1:23">
      <c r="A126" s="55" t="s">
        <v>68</v>
      </c>
      <c r="B126" s="9" t="s">
        <v>297</v>
      </c>
      <c r="C126" s="10" t="s">
        <v>285</v>
      </c>
      <c r="D126" s="9" t="s">
        <v>138</v>
      </c>
      <c r="E126" s="9" t="s">
        <v>100</v>
      </c>
      <c r="F126" s="9" t="s">
        <v>277</v>
      </c>
      <c r="G126" s="9" t="s">
        <v>278</v>
      </c>
      <c r="H126" s="17">
        <v>28800</v>
      </c>
      <c r="I126" s="17">
        <v>28800</v>
      </c>
      <c r="J126" s="17"/>
      <c r="K126" s="17"/>
      <c r="L126" s="17">
        <v>28800</v>
      </c>
      <c r="M126" s="17"/>
      <c r="N126" s="17"/>
      <c r="O126" s="17"/>
      <c r="P126" s="23"/>
      <c r="Q126" s="17"/>
      <c r="R126" s="17"/>
      <c r="S126" s="17"/>
      <c r="T126" s="17"/>
      <c r="U126" s="17"/>
      <c r="V126" s="17"/>
      <c r="W126" s="17"/>
    </row>
    <row r="127" ht="18.75" customHeight="1" spans="1:23">
      <c r="A127" s="55" t="s">
        <v>68</v>
      </c>
      <c r="B127" s="9" t="s">
        <v>297</v>
      </c>
      <c r="C127" s="10" t="s">
        <v>285</v>
      </c>
      <c r="D127" s="9" t="s">
        <v>138</v>
      </c>
      <c r="E127" s="9" t="s">
        <v>100</v>
      </c>
      <c r="F127" s="9" t="s">
        <v>277</v>
      </c>
      <c r="G127" s="9" t="s">
        <v>278</v>
      </c>
      <c r="H127" s="17">
        <v>43056</v>
      </c>
      <c r="I127" s="17">
        <v>43056</v>
      </c>
      <c r="J127" s="17"/>
      <c r="K127" s="17"/>
      <c r="L127" s="17">
        <v>43056</v>
      </c>
      <c r="M127" s="17"/>
      <c r="N127" s="17"/>
      <c r="O127" s="17"/>
      <c r="P127" s="23"/>
      <c r="Q127" s="17"/>
      <c r="R127" s="17"/>
      <c r="S127" s="17"/>
      <c r="T127" s="17"/>
      <c r="U127" s="17"/>
      <c r="V127" s="17"/>
      <c r="W127" s="17"/>
    </row>
    <row r="128" ht="18.75" customHeight="1" spans="1:23">
      <c r="A128" s="55" t="s">
        <v>68</v>
      </c>
      <c r="B128" s="9" t="s">
        <v>298</v>
      </c>
      <c r="C128" s="10" t="s">
        <v>276</v>
      </c>
      <c r="D128" s="9" t="s">
        <v>138</v>
      </c>
      <c r="E128" s="9" t="s">
        <v>100</v>
      </c>
      <c r="F128" s="9" t="s">
        <v>197</v>
      </c>
      <c r="G128" s="9" t="s">
        <v>198</v>
      </c>
      <c r="H128" s="17">
        <v>512988</v>
      </c>
      <c r="I128" s="17">
        <v>512988</v>
      </c>
      <c r="J128" s="17"/>
      <c r="K128" s="17"/>
      <c r="L128" s="17">
        <v>512988</v>
      </c>
      <c r="M128" s="17"/>
      <c r="N128" s="17"/>
      <c r="O128" s="17"/>
      <c r="P128" s="23"/>
      <c r="Q128" s="17"/>
      <c r="R128" s="17"/>
      <c r="S128" s="17"/>
      <c r="T128" s="17"/>
      <c r="U128" s="17"/>
      <c r="V128" s="17"/>
      <c r="W128" s="17"/>
    </row>
    <row r="129" ht="18.75" customHeight="1" spans="1:23">
      <c r="A129" s="55" t="s">
        <v>68</v>
      </c>
      <c r="B129" s="9" t="s">
        <v>298</v>
      </c>
      <c r="C129" s="10" t="s">
        <v>276</v>
      </c>
      <c r="D129" s="9" t="s">
        <v>138</v>
      </c>
      <c r="E129" s="9" t="s">
        <v>100</v>
      </c>
      <c r="F129" s="9" t="s">
        <v>199</v>
      </c>
      <c r="G129" s="9" t="s">
        <v>200</v>
      </c>
      <c r="H129" s="17">
        <v>74256</v>
      </c>
      <c r="I129" s="17">
        <v>74256</v>
      </c>
      <c r="J129" s="17"/>
      <c r="K129" s="17"/>
      <c r="L129" s="17">
        <v>74256</v>
      </c>
      <c r="M129" s="17"/>
      <c r="N129" s="17"/>
      <c r="O129" s="17"/>
      <c r="P129" s="23"/>
      <c r="Q129" s="17"/>
      <c r="R129" s="17"/>
      <c r="S129" s="17"/>
      <c r="T129" s="17"/>
      <c r="U129" s="17"/>
      <c r="V129" s="17"/>
      <c r="W129" s="17"/>
    </row>
    <row r="130" ht="18.75" customHeight="1" spans="1:23">
      <c r="A130" s="55" t="s">
        <v>68</v>
      </c>
      <c r="B130" s="9" t="s">
        <v>298</v>
      </c>
      <c r="C130" s="10" t="s">
        <v>276</v>
      </c>
      <c r="D130" s="9" t="s">
        <v>138</v>
      </c>
      <c r="E130" s="9" t="s">
        <v>100</v>
      </c>
      <c r="F130" s="9" t="s">
        <v>199</v>
      </c>
      <c r="G130" s="9" t="s">
        <v>200</v>
      </c>
      <c r="H130" s="17">
        <v>72000</v>
      </c>
      <c r="I130" s="17">
        <v>72000</v>
      </c>
      <c r="J130" s="17"/>
      <c r="K130" s="17"/>
      <c r="L130" s="17">
        <v>72000</v>
      </c>
      <c r="M130" s="17"/>
      <c r="N130" s="17"/>
      <c r="O130" s="17"/>
      <c r="P130" s="23"/>
      <c r="Q130" s="17"/>
      <c r="R130" s="17"/>
      <c r="S130" s="17"/>
      <c r="T130" s="17"/>
      <c r="U130" s="17"/>
      <c r="V130" s="17"/>
      <c r="W130" s="17"/>
    </row>
    <row r="131" ht="18.75" customHeight="1" spans="1:23">
      <c r="A131" s="55" t="s">
        <v>68</v>
      </c>
      <c r="B131" s="9" t="s">
        <v>298</v>
      </c>
      <c r="C131" s="10" t="s">
        <v>276</v>
      </c>
      <c r="D131" s="9" t="s">
        <v>138</v>
      </c>
      <c r="E131" s="9" t="s">
        <v>100</v>
      </c>
      <c r="F131" s="9" t="s">
        <v>201</v>
      </c>
      <c r="G131" s="9" t="s">
        <v>202</v>
      </c>
      <c r="H131" s="17">
        <v>3600</v>
      </c>
      <c r="I131" s="17">
        <v>3600</v>
      </c>
      <c r="J131" s="17"/>
      <c r="K131" s="17"/>
      <c r="L131" s="17">
        <v>3600</v>
      </c>
      <c r="M131" s="17"/>
      <c r="N131" s="17"/>
      <c r="O131" s="17"/>
      <c r="P131" s="23"/>
      <c r="Q131" s="17"/>
      <c r="R131" s="17"/>
      <c r="S131" s="17"/>
      <c r="T131" s="17"/>
      <c r="U131" s="17"/>
      <c r="V131" s="17"/>
      <c r="W131" s="17"/>
    </row>
    <row r="132" ht="18.75" customHeight="1" spans="1:23">
      <c r="A132" s="55" t="s">
        <v>68</v>
      </c>
      <c r="B132" s="9" t="s">
        <v>298</v>
      </c>
      <c r="C132" s="10" t="s">
        <v>276</v>
      </c>
      <c r="D132" s="9" t="s">
        <v>138</v>
      </c>
      <c r="E132" s="9" t="s">
        <v>100</v>
      </c>
      <c r="F132" s="9" t="s">
        <v>201</v>
      </c>
      <c r="G132" s="9" t="s">
        <v>202</v>
      </c>
      <c r="H132" s="17">
        <v>42749</v>
      </c>
      <c r="I132" s="17">
        <v>42749</v>
      </c>
      <c r="J132" s="17"/>
      <c r="K132" s="17"/>
      <c r="L132" s="17">
        <v>42749</v>
      </c>
      <c r="M132" s="17"/>
      <c r="N132" s="17"/>
      <c r="O132" s="17"/>
      <c r="P132" s="23"/>
      <c r="Q132" s="17"/>
      <c r="R132" s="17"/>
      <c r="S132" s="17"/>
      <c r="T132" s="17"/>
      <c r="U132" s="17"/>
      <c r="V132" s="17"/>
      <c r="W132" s="17"/>
    </row>
    <row r="133" ht="18.75" customHeight="1" spans="1:23">
      <c r="A133" s="55" t="s">
        <v>68</v>
      </c>
      <c r="B133" s="9" t="s">
        <v>298</v>
      </c>
      <c r="C133" s="10" t="s">
        <v>276</v>
      </c>
      <c r="D133" s="9" t="s">
        <v>138</v>
      </c>
      <c r="E133" s="9" t="s">
        <v>100</v>
      </c>
      <c r="F133" s="9" t="s">
        <v>277</v>
      </c>
      <c r="G133" s="9" t="s">
        <v>278</v>
      </c>
      <c r="H133" s="17">
        <v>360000</v>
      </c>
      <c r="I133" s="17">
        <v>360000</v>
      </c>
      <c r="J133" s="17"/>
      <c r="K133" s="17"/>
      <c r="L133" s="17">
        <v>360000</v>
      </c>
      <c r="M133" s="17"/>
      <c r="N133" s="17"/>
      <c r="O133" s="17"/>
      <c r="P133" s="23"/>
      <c r="Q133" s="17"/>
      <c r="R133" s="17"/>
      <c r="S133" s="17"/>
      <c r="T133" s="17"/>
      <c r="U133" s="17"/>
      <c r="V133" s="17"/>
      <c r="W133" s="17"/>
    </row>
    <row r="134" ht="18.75" customHeight="1" spans="1:23">
      <c r="A134" s="55" t="s">
        <v>68</v>
      </c>
      <c r="B134" s="9" t="s">
        <v>298</v>
      </c>
      <c r="C134" s="10" t="s">
        <v>276</v>
      </c>
      <c r="D134" s="9" t="s">
        <v>138</v>
      </c>
      <c r="E134" s="9" t="s">
        <v>100</v>
      </c>
      <c r="F134" s="9" t="s">
        <v>277</v>
      </c>
      <c r="G134" s="9" t="s">
        <v>278</v>
      </c>
      <c r="H134" s="17">
        <v>193440</v>
      </c>
      <c r="I134" s="17">
        <v>193440</v>
      </c>
      <c r="J134" s="17"/>
      <c r="K134" s="17"/>
      <c r="L134" s="17">
        <v>193440</v>
      </c>
      <c r="M134" s="17"/>
      <c r="N134" s="17"/>
      <c r="O134" s="17"/>
      <c r="P134" s="23"/>
      <c r="Q134" s="17"/>
      <c r="R134" s="17"/>
      <c r="S134" s="17"/>
      <c r="T134" s="17"/>
      <c r="U134" s="17"/>
      <c r="V134" s="17"/>
      <c r="W134" s="17"/>
    </row>
    <row r="135" ht="18.75" customHeight="1" spans="1:23">
      <c r="A135" s="55" t="s">
        <v>68</v>
      </c>
      <c r="B135" s="9" t="s">
        <v>299</v>
      </c>
      <c r="C135" s="10" t="s">
        <v>150</v>
      </c>
      <c r="D135" s="9" t="s">
        <v>149</v>
      </c>
      <c r="E135" s="9" t="s">
        <v>150</v>
      </c>
      <c r="F135" s="9" t="s">
        <v>212</v>
      </c>
      <c r="G135" s="9" t="s">
        <v>150</v>
      </c>
      <c r="H135" s="17">
        <v>168348</v>
      </c>
      <c r="I135" s="17">
        <v>168348</v>
      </c>
      <c r="J135" s="17"/>
      <c r="K135" s="17"/>
      <c r="L135" s="17">
        <v>168348</v>
      </c>
      <c r="M135" s="17"/>
      <c r="N135" s="17"/>
      <c r="O135" s="17"/>
      <c r="P135" s="23"/>
      <c r="Q135" s="17"/>
      <c r="R135" s="17"/>
      <c r="S135" s="17"/>
      <c r="T135" s="17"/>
      <c r="U135" s="17"/>
      <c r="V135" s="17"/>
      <c r="W135" s="17"/>
    </row>
    <row r="136" ht="18.75" customHeight="1" spans="1:23">
      <c r="A136" s="55" t="s">
        <v>68</v>
      </c>
      <c r="B136" s="9" t="s">
        <v>300</v>
      </c>
      <c r="C136" s="10" t="s">
        <v>271</v>
      </c>
      <c r="D136" s="9" t="s">
        <v>116</v>
      </c>
      <c r="E136" s="9" t="s">
        <v>117</v>
      </c>
      <c r="F136" s="9" t="s">
        <v>272</v>
      </c>
      <c r="G136" s="9" t="s">
        <v>273</v>
      </c>
      <c r="H136" s="17">
        <v>42000</v>
      </c>
      <c r="I136" s="17">
        <v>42000</v>
      </c>
      <c r="J136" s="17"/>
      <c r="K136" s="17"/>
      <c r="L136" s="17">
        <v>42000</v>
      </c>
      <c r="M136" s="17"/>
      <c r="N136" s="17"/>
      <c r="O136" s="17"/>
      <c r="P136" s="23"/>
      <c r="Q136" s="17"/>
      <c r="R136" s="17"/>
      <c r="S136" s="17"/>
      <c r="T136" s="17"/>
      <c r="U136" s="17"/>
      <c r="V136" s="17"/>
      <c r="W136" s="17"/>
    </row>
    <row r="137" ht="18.75" customHeight="1" spans="1:23">
      <c r="A137" s="55" t="s">
        <v>68</v>
      </c>
      <c r="B137" s="9" t="s">
        <v>301</v>
      </c>
      <c r="C137" s="10" t="s">
        <v>174</v>
      </c>
      <c r="D137" s="9" t="s">
        <v>138</v>
      </c>
      <c r="E137" s="9" t="s">
        <v>100</v>
      </c>
      <c r="F137" s="9" t="s">
        <v>225</v>
      </c>
      <c r="G137" s="9" t="s">
        <v>174</v>
      </c>
      <c r="H137" s="17">
        <v>2287.2</v>
      </c>
      <c r="I137" s="17">
        <v>2287.2</v>
      </c>
      <c r="J137" s="17"/>
      <c r="K137" s="17"/>
      <c r="L137" s="17">
        <v>2287.2</v>
      </c>
      <c r="M137" s="17"/>
      <c r="N137" s="17"/>
      <c r="O137" s="17"/>
      <c r="P137" s="23"/>
      <c r="Q137" s="17"/>
      <c r="R137" s="17"/>
      <c r="S137" s="17"/>
      <c r="T137" s="17"/>
      <c r="U137" s="17"/>
      <c r="V137" s="17"/>
      <c r="W137" s="17"/>
    </row>
    <row r="138" ht="18.75" customHeight="1" spans="1:23">
      <c r="A138" s="55" t="s">
        <v>68</v>
      </c>
      <c r="B138" s="9" t="s">
        <v>302</v>
      </c>
      <c r="C138" s="10" t="s">
        <v>229</v>
      </c>
      <c r="D138" s="9" t="s">
        <v>138</v>
      </c>
      <c r="E138" s="9" t="s">
        <v>100</v>
      </c>
      <c r="F138" s="9" t="s">
        <v>230</v>
      </c>
      <c r="G138" s="9" t="s">
        <v>229</v>
      </c>
      <c r="H138" s="17">
        <v>12000</v>
      </c>
      <c r="I138" s="17">
        <v>12000</v>
      </c>
      <c r="J138" s="17"/>
      <c r="K138" s="17"/>
      <c r="L138" s="17">
        <v>12000</v>
      </c>
      <c r="M138" s="17"/>
      <c r="N138" s="17"/>
      <c r="O138" s="17"/>
      <c r="P138" s="23"/>
      <c r="Q138" s="17"/>
      <c r="R138" s="17"/>
      <c r="S138" s="17"/>
      <c r="T138" s="17"/>
      <c r="U138" s="17"/>
      <c r="V138" s="17"/>
      <c r="W138" s="17"/>
    </row>
    <row r="139" ht="18.75" customHeight="1" spans="1:23">
      <c r="A139" s="55" t="s">
        <v>68</v>
      </c>
      <c r="B139" s="9" t="s">
        <v>303</v>
      </c>
      <c r="C139" s="10" t="s">
        <v>217</v>
      </c>
      <c r="D139" s="9" t="s">
        <v>116</v>
      </c>
      <c r="E139" s="9" t="s">
        <v>117</v>
      </c>
      <c r="F139" s="9" t="s">
        <v>265</v>
      </c>
      <c r="G139" s="9" t="s">
        <v>266</v>
      </c>
      <c r="H139" s="17">
        <v>4200</v>
      </c>
      <c r="I139" s="17">
        <v>4200</v>
      </c>
      <c r="J139" s="17"/>
      <c r="K139" s="17"/>
      <c r="L139" s="17">
        <v>4200</v>
      </c>
      <c r="M139" s="17"/>
      <c r="N139" s="17"/>
      <c r="O139" s="17"/>
      <c r="P139" s="23"/>
      <c r="Q139" s="17"/>
      <c r="R139" s="17"/>
      <c r="S139" s="17"/>
      <c r="T139" s="17"/>
      <c r="U139" s="17"/>
      <c r="V139" s="17"/>
      <c r="W139" s="17"/>
    </row>
    <row r="140" ht="18.75" customHeight="1" spans="1:23">
      <c r="A140" s="55" t="s">
        <v>68</v>
      </c>
      <c r="B140" s="9" t="s">
        <v>303</v>
      </c>
      <c r="C140" s="10" t="s">
        <v>217</v>
      </c>
      <c r="D140" s="9" t="s">
        <v>138</v>
      </c>
      <c r="E140" s="9" t="s">
        <v>100</v>
      </c>
      <c r="F140" s="9" t="s">
        <v>218</v>
      </c>
      <c r="G140" s="9" t="s">
        <v>219</v>
      </c>
      <c r="H140" s="17">
        <v>107072.8</v>
      </c>
      <c r="I140" s="17">
        <v>107072.8</v>
      </c>
      <c r="J140" s="17"/>
      <c r="K140" s="17"/>
      <c r="L140" s="17">
        <v>107072.8</v>
      </c>
      <c r="M140" s="17"/>
      <c r="N140" s="17"/>
      <c r="O140" s="17"/>
      <c r="P140" s="23"/>
      <c r="Q140" s="17"/>
      <c r="R140" s="17"/>
      <c r="S140" s="17"/>
      <c r="T140" s="17"/>
      <c r="U140" s="17"/>
      <c r="V140" s="17"/>
      <c r="W140" s="17"/>
    </row>
    <row r="141" ht="18.75" customHeight="1" spans="1:23">
      <c r="A141" s="55" t="s">
        <v>68</v>
      </c>
      <c r="B141" s="9" t="s">
        <v>303</v>
      </c>
      <c r="C141" s="10" t="s">
        <v>217</v>
      </c>
      <c r="D141" s="9" t="s">
        <v>138</v>
      </c>
      <c r="E141" s="9" t="s">
        <v>100</v>
      </c>
      <c r="F141" s="9" t="s">
        <v>244</v>
      </c>
      <c r="G141" s="9" t="s">
        <v>245</v>
      </c>
      <c r="H141" s="17">
        <v>5000</v>
      </c>
      <c r="I141" s="17">
        <v>5000</v>
      </c>
      <c r="J141" s="17"/>
      <c r="K141" s="17"/>
      <c r="L141" s="17">
        <v>5000</v>
      </c>
      <c r="M141" s="17"/>
      <c r="N141" s="17"/>
      <c r="O141" s="17"/>
      <c r="P141" s="23"/>
      <c r="Q141" s="17"/>
      <c r="R141" s="17"/>
      <c r="S141" s="17"/>
      <c r="T141" s="17"/>
      <c r="U141" s="17"/>
      <c r="V141" s="17"/>
      <c r="W141" s="17"/>
    </row>
    <row r="142" ht="18.75" customHeight="1" spans="1:23">
      <c r="A142" s="55" t="s">
        <v>68</v>
      </c>
      <c r="B142" s="9" t="s">
        <v>304</v>
      </c>
      <c r="C142" s="10" t="s">
        <v>214</v>
      </c>
      <c r="D142" s="9" t="s">
        <v>138</v>
      </c>
      <c r="E142" s="9" t="s">
        <v>100</v>
      </c>
      <c r="F142" s="9" t="s">
        <v>215</v>
      </c>
      <c r="G142" s="9" t="s">
        <v>214</v>
      </c>
      <c r="H142" s="17">
        <v>28653.6</v>
      </c>
      <c r="I142" s="17">
        <v>28653.6</v>
      </c>
      <c r="J142" s="17"/>
      <c r="K142" s="17"/>
      <c r="L142" s="17">
        <v>28653.6</v>
      </c>
      <c r="M142" s="17"/>
      <c r="N142" s="17"/>
      <c r="O142" s="17"/>
      <c r="P142" s="23"/>
      <c r="Q142" s="17"/>
      <c r="R142" s="17"/>
      <c r="S142" s="17"/>
      <c r="T142" s="17"/>
      <c r="U142" s="17"/>
      <c r="V142" s="17"/>
      <c r="W142" s="17"/>
    </row>
    <row r="143" ht="18.75" customHeight="1" spans="1:23">
      <c r="A143" s="55" t="s">
        <v>68</v>
      </c>
      <c r="B143" s="9" t="s">
        <v>305</v>
      </c>
      <c r="C143" s="10" t="s">
        <v>306</v>
      </c>
      <c r="D143" s="9" t="s">
        <v>143</v>
      </c>
      <c r="E143" s="9" t="s">
        <v>144</v>
      </c>
      <c r="F143" s="9" t="s">
        <v>272</v>
      </c>
      <c r="G143" s="9" t="s">
        <v>273</v>
      </c>
      <c r="H143" s="17">
        <v>240000</v>
      </c>
      <c r="I143" s="17">
        <v>240000</v>
      </c>
      <c r="J143" s="17"/>
      <c r="K143" s="17"/>
      <c r="L143" s="17">
        <v>240000</v>
      </c>
      <c r="M143" s="17"/>
      <c r="N143" s="17"/>
      <c r="O143" s="17"/>
      <c r="P143" s="23"/>
      <c r="Q143" s="17"/>
      <c r="R143" s="17"/>
      <c r="S143" s="17"/>
      <c r="T143" s="17"/>
      <c r="U143" s="17"/>
      <c r="V143" s="17"/>
      <c r="W143" s="17"/>
    </row>
    <row r="144" ht="18.75" customHeight="1" spans="1:23">
      <c r="A144" s="55" t="s">
        <v>68</v>
      </c>
      <c r="B144" s="9" t="s">
        <v>305</v>
      </c>
      <c r="C144" s="10" t="s">
        <v>306</v>
      </c>
      <c r="D144" s="9" t="s">
        <v>143</v>
      </c>
      <c r="E144" s="9" t="s">
        <v>144</v>
      </c>
      <c r="F144" s="9" t="s">
        <v>272</v>
      </c>
      <c r="G144" s="9" t="s">
        <v>273</v>
      </c>
      <c r="H144" s="17">
        <v>240000</v>
      </c>
      <c r="I144" s="17">
        <v>240000</v>
      </c>
      <c r="J144" s="17"/>
      <c r="K144" s="17"/>
      <c r="L144" s="17">
        <v>240000</v>
      </c>
      <c r="M144" s="17"/>
      <c r="N144" s="17"/>
      <c r="O144" s="17"/>
      <c r="P144" s="23"/>
      <c r="Q144" s="17"/>
      <c r="R144" s="17"/>
      <c r="S144" s="17"/>
      <c r="T144" s="17"/>
      <c r="U144" s="17"/>
      <c r="V144" s="17"/>
      <c r="W144" s="17"/>
    </row>
    <row r="145" ht="18.75" customHeight="1" spans="1:23">
      <c r="A145" s="55" t="s">
        <v>68</v>
      </c>
      <c r="B145" s="9" t="s">
        <v>305</v>
      </c>
      <c r="C145" s="10" t="s">
        <v>306</v>
      </c>
      <c r="D145" s="9" t="s">
        <v>143</v>
      </c>
      <c r="E145" s="9" t="s">
        <v>144</v>
      </c>
      <c r="F145" s="9" t="s">
        <v>272</v>
      </c>
      <c r="G145" s="9" t="s">
        <v>273</v>
      </c>
      <c r="H145" s="17">
        <v>300000</v>
      </c>
      <c r="I145" s="17">
        <v>300000</v>
      </c>
      <c r="J145" s="17"/>
      <c r="K145" s="17"/>
      <c r="L145" s="17">
        <v>300000</v>
      </c>
      <c r="M145" s="17"/>
      <c r="N145" s="17"/>
      <c r="O145" s="17"/>
      <c r="P145" s="23"/>
      <c r="Q145" s="17"/>
      <c r="R145" s="17"/>
      <c r="S145" s="17"/>
      <c r="T145" s="17"/>
      <c r="U145" s="17"/>
      <c r="V145" s="17"/>
      <c r="W145" s="17"/>
    </row>
    <row r="146" ht="18.75" customHeight="1" spans="1:23">
      <c r="A146" s="55" t="s">
        <v>68</v>
      </c>
      <c r="B146" s="9" t="s">
        <v>307</v>
      </c>
      <c r="C146" s="10" t="s">
        <v>308</v>
      </c>
      <c r="D146" s="9" t="s">
        <v>143</v>
      </c>
      <c r="E146" s="9" t="s">
        <v>144</v>
      </c>
      <c r="F146" s="9" t="s">
        <v>272</v>
      </c>
      <c r="G146" s="9" t="s">
        <v>273</v>
      </c>
      <c r="H146" s="17">
        <v>268800</v>
      </c>
      <c r="I146" s="17">
        <v>268800</v>
      </c>
      <c r="J146" s="17"/>
      <c r="K146" s="17"/>
      <c r="L146" s="17">
        <v>268800</v>
      </c>
      <c r="M146" s="17"/>
      <c r="N146" s="17"/>
      <c r="O146" s="17"/>
      <c r="P146" s="23"/>
      <c r="Q146" s="17"/>
      <c r="R146" s="17"/>
      <c r="S146" s="17"/>
      <c r="T146" s="17"/>
      <c r="U146" s="17"/>
      <c r="V146" s="17"/>
      <c r="W146" s="17"/>
    </row>
    <row r="147" ht="18.75" customHeight="1" spans="1:23">
      <c r="A147" s="55" t="s">
        <v>68</v>
      </c>
      <c r="B147" s="9" t="s">
        <v>307</v>
      </c>
      <c r="C147" s="10" t="s">
        <v>308</v>
      </c>
      <c r="D147" s="9" t="s">
        <v>143</v>
      </c>
      <c r="E147" s="9" t="s">
        <v>144</v>
      </c>
      <c r="F147" s="9" t="s">
        <v>272</v>
      </c>
      <c r="G147" s="9" t="s">
        <v>273</v>
      </c>
      <c r="H147" s="17">
        <v>180000</v>
      </c>
      <c r="I147" s="17">
        <v>180000</v>
      </c>
      <c r="J147" s="17"/>
      <c r="K147" s="17"/>
      <c r="L147" s="17">
        <v>180000</v>
      </c>
      <c r="M147" s="17"/>
      <c r="N147" s="17"/>
      <c r="O147" s="17"/>
      <c r="P147" s="23"/>
      <c r="Q147" s="17"/>
      <c r="R147" s="17"/>
      <c r="S147" s="17"/>
      <c r="T147" s="17"/>
      <c r="U147" s="17"/>
      <c r="V147" s="17"/>
      <c r="W147" s="17"/>
    </row>
    <row r="148" ht="18.75" customHeight="1" spans="1:23">
      <c r="A148" s="55" t="s">
        <v>68</v>
      </c>
      <c r="B148" s="9" t="s">
        <v>307</v>
      </c>
      <c r="C148" s="10" t="s">
        <v>308</v>
      </c>
      <c r="D148" s="9" t="s">
        <v>143</v>
      </c>
      <c r="E148" s="9" t="s">
        <v>144</v>
      </c>
      <c r="F148" s="9" t="s">
        <v>272</v>
      </c>
      <c r="G148" s="9" t="s">
        <v>273</v>
      </c>
      <c r="H148" s="17">
        <v>60000</v>
      </c>
      <c r="I148" s="17">
        <v>60000</v>
      </c>
      <c r="J148" s="17"/>
      <c r="K148" s="17"/>
      <c r="L148" s="17">
        <v>60000</v>
      </c>
      <c r="M148" s="17"/>
      <c r="N148" s="17"/>
      <c r="O148" s="17"/>
      <c r="P148" s="23"/>
      <c r="Q148" s="17"/>
      <c r="R148" s="17"/>
      <c r="S148" s="17"/>
      <c r="T148" s="17"/>
      <c r="U148" s="17"/>
      <c r="V148" s="17"/>
      <c r="W148" s="17"/>
    </row>
    <row r="149" ht="18.75" customHeight="1" spans="1:23">
      <c r="A149" s="55" t="s">
        <v>68</v>
      </c>
      <c r="B149" s="9" t="s">
        <v>307</v>
      </c>
      <c r="C149" s="10" t="s">
        <v>308</v>
      </c>
      <c r="D149" s="9" t="s">
        <v>143</v>
      </c>
      <c r="E149" s="9" t="s">
        <v>144</v>
      </c>
      <c r="F149" s="9" t="s">
        <v>272</v>
      </c>
      <c r="G149" s="9" t="s">
        <v>273</v>
      </c>
      <c r="H149" s="17">
        <v>19200</v>
      </c>
      <c r="I149" s="17">
        <v>19200</v>
      </c>
      <c r="J149" s="17"/>
      <c r="K149" s="17"/>
      <c r="L149" s="17">
        <v>19200</v>
      </c>
      <c r="M149" s="17"/>
      <c r="N149" s="17"/>
      <c r="O149" s="17"/>
      <c r="P149" s="23"/>
      <c r="Q149" s="17"/>
      <c r="R149" s="17"/>
      <c r="S149" s="17"/>
      <c r="T149" s="17"/>
      <c r="U149" s="17"/>
      <c r="V149" s="17"/>
      <c r="W149" s="17"/>
    </row>
    <row r="150" ht="18.75" customHeight="1" spans="1:23">
      <c r="A150" s="55" t="s">
        <v>68</v>
      </c>
      <c r="B150" s="9" t="s">
        <v>307</v>
      </c>
      <c r="C150" s="10" t="s">
        <v>308</v>
      </c>
      <c r="D150" s="9" t="s">
        <v>143</v>
      </c>
      <c r="E150" s="9" t="s">
        <v>144</v>
      </c>
      <c r="F150" s="9" t="s">
        <v>272</v>
      </c>
      <c r="G150" s="9" t="s">
        <v>273</v>
      </c>
      <c r="H150" s="17">
        <v>336000</v>
      </c>
      <c r="I150" s="17">
        <v>336000</v>
      </c>
      <c r="J150" s="17"/>
      <c r="K150" s="17"/>
      <c r="L150" s="17">
        <v>336000</v>
      </c>
      <c r="M150" s="17"/>
      <c r="N150" s="17"/>
      <c r="O150" s="17"/>
      <c r="P150" s="23"/>
      <c r="Q150" s="17"/>
      <c r="R150" s="17"/>
      <c r="S150" s="17"/>
      <c r="T150" s="17"/>
      <c r="U150" s="17"/>
      <c r="V150" s="17"/>
      <c r="W150" s="17"/>
    </row>
    <row r="151" ht="18.75" customHeight="1" spans="1:23">
      <c r="A151" s="55" t="s">
        <v>68</v>
      </c>
      <c r="B151" s="9" t="s">
        <v>307</v>
      </c>
      <c r="C151" s="10" t="s">
        <v>308</v>
      </c>
      <c r="D151" s="9" t="s">
        <v>143</v>
      </c>
      <c r="E151" s="9" t="s">
        <v>144</v>
      </c>
      <c r="F151" s="9" t="s">
        <v>272</v>
      </c>
      <c r="G151" s="9" t="s">
        <v>273</v>
      </c>
      <c r="H151" s="17">
        <v>28800</v>
      </c>
      <c r="I151" s="17">
        <v>28800</v>
      </c>
      <c r="J151" s="17"/>
      <c r="K151" s="17"/>
      <c r="L151" s="17">
        <v>28800</v>
      </c>
      <c r="M151" s="17"/>
      <c r="N151" s="17"/>
      <c r="O151" s="17"/>
      <c r="P151" s="23"/>
      <c r="Q151" s="17"/>
      <c r="R151" s="17"/>
      <c r="S151" s="17"/>
      <c r="T151" s="17"/>
      <c r="U151" s="17"/>
      <c r="V151" s="17"/>
      <c r="W151" s="17"/>
    </row>
    <row r="152" ht="18.75" customHeight="1" spans="1:23">
      <c r="A152" s="55" t="s">
        <v>68</v>
      </c>
      <c r="B152" s="9" t="s">
        <v>309</v>
      </c>
      <c r="C152" s="10" t="s">
        <v>310</v>
      </c>
      <c r="D152" s="9" t="s">
        <v>143</v>
      </c>
      <c r="E152" s="9" t="s">
        <v>144</v>
      </c>
      <c r="F152" s="9" t="s">
        <v>272</v>
      </c>
      <c r="G152" s="9" t="s">
        <v>273</v>
      </c>
      <c r="H152" s="17">
        <v>72000</v>
      </c>
      <c r="I152" s="17">
        <v>72000</v>
      </c>
      <c r="J152" s="17"/>
      <c r="K152" s="17"/>
      <c r="L152" s="17">
        <v>72000</v>
      </c>
      <c r="M152" s="17"/>
      <c r="N152" s="17"/>
      <c r="O152" s="17"/>
      <c r="P152" s="23"/>
      <c r="Q152" s="17"/>
      <c r="R152" s="17"/>
      <c r="S152" s="17"/>
      <c r="T152" s="17"/>
      <c r="U152" s="17"/>
      <c r="V152" s="17"/>
      <c r="W152" s="17"/>
    </row>
    <row r="153" ht="18.75" customHeight="1" spans="1:23">
      <c r="A153" s="55" t="s">
        <v>68</v>
      </c>
      <c r="B153" s="9" t="s">
        <v>309</v>
      </c>
      <c r="C153" s="10" t="s">
        <v>310</v>
      </c>
      <c r="D153" s="9" t="s">
        <v>143</v>
      </c>
      <c r="E153" s="9" t="s">
        <v>144</v>
      </c>
      <c r="F153" s="9" t="s">
        <v>272</v>
      </c>
      <c r="G153" s="9" t="s">
        <v>273</v>
      </c>
      <c r="H153" s="17">
        <v>48000</v>
      </c>
      <c r="I153" s="17">
        <v>48000</v>
      </c>
      <c r="J153" s="17"/>
      <c r="K153" s="17"/>
      <c r="L153" s="17">
        <v>48000</v>
      </c>
      <c r="M153" s="17"/>
      <c r="N153" s="17"/>
      <c r="O153" s="17"/>
      <c r="P153" s="23"/>
      <c r="Q153" s="17"/>
      <c r="R153" s="17"/>
      <c r="S153" s="17"/>
      <c r="T153" s="17"/>
      <c r="U153" s="17"/>
      <c r="V153" s="17"/>
      <c r="W153" s="17"/>
    </row>
    <row r="154" ht="18.75" customHeight="1" spans="1:23">
      <c r="A154" s="55" t="s">
        <v>68</v>
      </c>
      <c r="B154" s="9" t="s">
        <v>309</v>
      </c>
      <c r="C154" s="10" t="s">
        <v>310</v>
      </c>
      <c r="D154" s="9" t="s">
        <v>143</v>
      </c>
      <c r="E154" s="9" t="s">
        <v>144</v>
      </c>
      <c r="F154" s="9" t="s">
        <v>272</v>
      </c>
      <c r="G154" s="9" t="s">
        <v>273</v>
      </c>
      <c r="H154" s="17">
        <v>240000</v>
      </c>
      <c r="I154" s="17">
        <v>240000</v>
      </c>
      <c r="J154" s="17"/>
      <c r="K154" s="17"/>
      <c r="L154" s="17">
        <v>240000</v>
      </c>
      <c r="M154" s="17"/>
      <c r="N154" s="17"/>
      <c r="O154" s="17"/>
      <c r="P154" s="23"/>
      <c r="Q154" s="17"/>
      <c r="R154" s="17"/>
      <c r="S154" s="17"/>
      <c r="T154" s="17"/>
      <c r="U154" s="17"/>
      <c r="V154" s="17"/>
      <c r="W154" s="17"/>
    </row>
    <row r="155" ht="18.75" customHeight="1" spans="1:23">
      <c r="A155" s="55" t="s">
        <v>68</v>
      </c>
      <c r="B155" s="9" t="s">
        <v>309</v>
      </c>
      <c r="C155" s="10" t="s">
        <v>310</v>
      </c>
      <c r="D155" s="9" t="s">
        <v>143</v>
      </c>
      <c r="E155" s="9" t="s">
        <v>144</v>
      </c>
      <c r="F155" s="9" t="s">
        <v>272</v>
      </c>
      <c r="G155" s="9" t="s">
        <v>273</v>
      </c>
      <c r="H155" s="17">
        <v>180000</v>
      </c>
      <c r="I155" s="17">
        <v>180000</v>
      </c>
      <c r="J155" s="17"/>
      <c r="K155" s="17"/>
      <c r="L155" s="17">
        <v>180000</v>
      </c>
      <c r="M155" s="17"/>
      <c r="N155" s="17"/>
      <c r="O155" s="17"/>
      <c r="P155" s="23"/>
      <c r="Q155" s="17"/>
      <c r="R155" s="17"/>
      <c r="S155" s="17"/>
      <c r="T155" s="17"/>
      <c r="U155" s="17"/>
      <c r="V155" s="17"/>
      <c r="W155" s="17"/>
    </row>
    <row r="156" ht="18.75" customHeight="1" spans="1:23">
      <c r="A156" s="55" t="s">
        <v>68</v>
      </c>
      <c r="B156" s="9" t="s">
        <v>309</v>
      </c>
      <c r="C156" s="10" t="s">
        <v>310</v>
      </c>
      <c r="D156" s="9" t="s">
        <v>143</v>
      </c>
      <c r="E156" s="9" t="s">
        <v>144</v>
      </c>
      <c r="F156" s="9" t="s">
        <v>272</v>
      </c>
      <c r="G156" s="9" t="s">
        <v>273</v>
      </c>
      <c r="H156" s="17">
        <v>540000</v>
      </c>
      <c r="I156" s="17">
        <v>540000</v>
      </c>
      <c r="J156" s="17"/>
      <c r="K156" s="17"/>
      <c r="L156" s="17">
        <v>540000</v>
      </c>
      <c r="M156" s="17"/>
      <c r="N156" s="17"/>
      <c r="O156" s="17"/>
      <c r="P156" s="23"/>
      <c r="Q156" s="17"/>
      <c r="R156" s="17"/>
      <c r="S156" s="17"/>
      <c r="T156" s="17"/>
      <c r="U156" s="17"/>
      <c r="V156" s="17"/>
      <c r="W156" s="17"/>
    </row>
    <row r="157" ht="18.75" customHeight="1" spans="1:23">
      <c r="A157" s="55" t="s">
        <v>68</v>
      </c>
      <c r="B157" s="9" t="s">
        <v>309</v>
      </c>
      <c r="C157" s="10" t="s">
        <v>310</v>
      </c>
      <c r="D157" s="9" t="s">
        <v>143</v>
      </c>
      <c r="E157" s="9" t="s">
        <v>144</v>
      </c>
      <c r="F157" s="9" t="s">
        <v>272</v>
      </c>
      <c r="G157" s="9" t="s">
        <v>273</v>
      </c>
      <c r="H157" s="17">
        <v>360000</v>
      </c>
      <c r="I157" s="17">
        <v>360000</v>
      </c>
      <c r="J157" s="17"/>
      <c r="K157" s="17"/>
      <c r="L157" s="17">
        <v>360000</v>
      </c>
      <c r="M157" s="17"/>
      <c r="N157" s="17"/>
      <c r="O157" s="17"/>
      <c r="P157" s="23"/>
      <c r="Q157" s="17"/>
      <c r="R157" s="17"/>
      <c r="S157" s="17"/>
      <c r="T157" s="17"/>
      <c r="U157" s="17"/>
      <c r="V157" s="17"/>
      <c r="W157" s="17"/>
    </row>
    <row r="158" ht="18.75" customHeight="1" spans="1:23">
      <c r="A158" s="55" t="s">
        <v>68</v>
      </c>
      <c r="B158" s="9" t="s">
        <v>311</v>
      </c>
      <c r="C158" s="10" t="s">
        <v>312</v>
      </c>
      <c r="D158" s="9" t="s">
        <v>143</v>
      </c>
      <c r="E158" s="9" t="s">
        <v>144</v>
      </c>
      <c r="F158" s="9" t="s">
        <v>272</v>
      </c>
      <c r="G158" s="9" t="s">
        <v>273</v>
      </c>
      <c r="H158" s="17">
        <v>48000</v>
      </c>
      <c r="I158" s="17">
        <v>48000</v>
      </c>
      <c r="J158" s="17"/>
      <c r="K158" s="17"/>
      <c r="L158" s="17">
        <v>48000</v>
      </c>
      <c r="M158" s="17"/>
      <c r="N158" s="17"/>
      <c r="O158" s="17"/>
      <c r="P158" s="23"/>
      <c r="Q158" s="17"/>
      <c r="R158" s="17"/>
      <c r="S158" s="17"/>
      <c r="T158" s="17"/>
      <c r="U158" s="17"/>
      <c r="V158" s="17"/>
      <c r="W158" s="17"/>
    </row>
    <row r="159" ht="18.75" customHeight="1" spans="1:23">
      <c r="A159" s="55" t="s">
        <v>68</v>
      </c>
      <c r="B159" s="9" t="s">
        <v>311</v>
      </c>
      <c r="C159" s="10" t="s">
        <v>312</v>
      </c>
      <c r="D159" s="9" t="s">
        <v>143</v>
      </c>
      <c r="E159" s="9" t="s">
        <v>144</v>
      </c>
      <c r="F159" s="9" t="s">
        <v>272</v>
      </c>
      <c r="G159" s="9" t="s">
        <v>273</v>
      </c>
      <c r="H159" s="17">
        <v>60000</v>
      </c>
      <c r="I159" s="17">
        <v>60000</v>
      </c>
      <c r="J159" s="17"/>
      <c r="K159" s="17"/>
      <c r="L159" s="17">
        <v>60000</v>
      </c>
      <c r="M159" s="17"/>
      <c r="N159" s="17"/>
      <c r="O159" s="17"/>
      <c r="P159" s="23"/>
      <c r="Q159" s="17"/>
      <c r="R159" s="17"/>
      <c r="S159" s="17"/>
      <c r="T159" s="17"/>
      <c r="U159" s="17"/>
      <c r="V159" s="17"/>
      <c r="W159" s="17"/>
    </row>
    <row r="160" ht="18.75" customHeight="1" spans="1:23">
      <c r="A160" s="55" t="s">
        <v>68</v>
      </c>
      <c r="B160" s="9" t="s">
        <v>311</v>
      </c>
      <c r="C160" s="10" t="s">
        <v>312</v>
      </c>
      <c r="D160" s="9" t="s">
        <v>143</v>
      </c>
      <c r="E160" s="9" t="s">
        <v>144</v>
      </c>
      <c r="F160" s="9" t="s">
        <v>272</v>
      </c>
      <c r="G160" s="9" t="s">
        <v>273</v>
      </c>
      <c r="H160" s="17">
        <v>48000</v>
      </c>
      <c r="I160" s="17">
        <v>48000</v>
      </c>
      <c r="J160" s="17"/>
      <c r="K160" s="17"/>
      <c r="L160" s="17">
        <v>48000</v>
      </c>
      <c r="M160" s="17"/>
      <c r="N160" s="17"/>
      <c r="O160" s="17"/>
      <c r="P160" s="23"/>
      <c r="Q160" s="17"/>
      <c r="R160" s="17"/>
      <c r="S160" s="17"/>
      <c r="T160" s="17"/>
      <c r="U160" s="17"/>
      <c r="V160" s="17"/>
      <c r="W160" s="17"/>
    </row>
    <row r="161" ht="18.75" customHeight="1" spans="1:23">
      <c r="A161" s="55" t="s">
        <v>68</v>
      </c>
      <c r="B161" s="9" t="s">
        <v>313</v>
      </c>
      <c r="C161" s="10" t="s">
        <v>314</v>
      </c>
      <c r="D161" s="9" t="s">
        <v>143</v>
      </c>
      <c r="E161" s="9" t="s">
        <v>144</v>
      </c>
      <c r="F161" s="9" t="s">
        <v>209</v>
      </c>
      <c r="G161" s="9" t="s">
        <v>210</v>
      </c>
      <c r="H161" s="17">
        <v>57600</v>
      </c>
      <c r="I161" s="17">
        <v>57600</v>
      </c>
      <c r="J161" s="17"/>
      <c r="K161" s="17"/>
      <c r="L161" s="17">
        <v>57600</v>
      </c>
      <c r="M161" s="17"/>
      <c r="N161" s="17"/>
      <c r="O161" s="17"/>
      <c r="P161" s="23"/>
      <c r="Q161" s="17"/>
      <c r="R161" s="17"/>
      <c r="S161" s="17"/>
      <c r="T161" s="17"/>
      <c r="U161" s="17"/>
      <c r="V161" s="17"/>
      <c r="W161" s="17"/>
    </row>
    <row r="162" ht="18.75" customHeight="1" spans="1:23">
      <c r="A162" s="55" t="s">
        <v>68</v>
      </c>
      <c r="B162" s="9" t="s">
        <v>313</v>
      </c>
      <c r="C162" s="10" t="s">
        <v>314</v>
      </c>
      <c r="D162" s="9" t="s">
        <v>143</v>
      </c>
      <c r="E162" s="9" t="s">
        <v>144</v>
      </c>
      <c r="F162" s="9" t="s">
        <v>209</v>
      </c>
      <c r="G162" s="9" t="s">
        <v>210</v>
      </c>
      <c r="H162" s="17">
        <v>9120</v>
      </c>
      <c r="I162" s="17">
        <v>9120</v>
      </c>
      <c r="J162" s="17"/>
      <c r="K162" s="17"/>
      <c r="L162" s="17">
        <v>9120</v>
      </c>
      <c r="M162" s="17"/>
      <c r="N162" s="17"/>
      <c r="O162" s="17"/>
      <c r="P162" s="23"/>
      <c r="Q162" s="17"/>
      <c r="R162" s="17"/>
      <c r="S162" s="17"/>
      <c r="T162" s="17"/>
      <c r="U162" s="17"/>
      <c r="V162" s="17"/>
      <c r="W162" s="17"/>
    </row>
    <row r="163" ht="18.75" customHeight="1" spans="1:23">
      <c r="A163" s="55" t="s">
        <v>68</v>
      </c>
      <c r="B163" s="9" t="s">
        <v>313</v>
      </c>
      <c r="C163" s="10" t="s">
        <v>314</v>
      </c>
      <c r="D163" s="9" t="s">
        <v>143</v>
      </c>
      <c r="E163" s="9" t="s">
        <v>144</v>
      </c>
      <c r="F163" s="9" t="s">
        <v>209</v>
      </c>
      <c r="G163" s="9" t="s">
        <v>210</v>
      </c>
      <c r="H163" s="17">
        <v>40000</v>
      </c>
      <c r="I163" s="17">
        <v>40000</v>
      </c>
      <c r="J163" s="17"/>
      <c r="K163" s="17"/>
      <c r="L163" s="17">
        <v>40000</v>
      </c>
      <c r="M163" s="17"/>
      <c r="N163" s="17"/>
      <c r="O163" s="17"/>
      <c r="P163" s="23"/>
      <c r="Q163" s="17"/>
      <c r="R163" s="17"/>
      <c r="S163" s="17"/>
      <c r="T163" s="17"/>
      <c r="U163" s="17"/>
      <c r="V163" s="17"/>
      <c r="W163" s="17"/>
    </row>
    <row r="164" ht="18.75" customHeight="1" spans="1:23">
      <c r="A164" s="55" t="s">
        <v>68</v>
      </c>
      <c r="B164" s="9" t="s">
        <v>315</v>
      </c>
      <c r="C164" s="10" t="s">
        <v>316</v>
      </c>
      <c r="D164" s="9" t="s">
        <v>143</v>
      </c>
      <c r="E164" s="9" t="s">
        <v>144</v>
      </c>
      <c r="F164" s="9" t="s">
        <v>317</v>
      </c>
      <c r="G164" s="9" t="s">
        <v>318</v>
      </c>
      <c r="H164" s="17">
        <v>233280</v>
      </c>
      <c r="I164" s="17">
        <v>233280</v>
      </c>
      <c r="J164" s="17"/>
      <c r="K164" s="17"/>
      <c r="L164" s="17">
        <v>233280</v>
      </c>
      <c r="M164" s="17"/>
      <c r="N164" s="17"/>
      <c r="O164" s="17"/>
      <c r="P164" s="23"/>
      <c r="Q164" s="17"/>
      <c r="R164" s="17"/>
      <c r="S164" s="17"/>
      <c r="T164" s="17"/>
      <c r="U164" s="17"/>
      <c r="V164" s="17"/>
      <c r="W164" s="17"/>
    </row>
    <row r="165" ht="18.75" customHeight="1" spans="1:23">
      <c r="A165" s="12" t="s">
        <v>32</v>
      </c>
      <c r="B165" s="12"/>
      <c r="C165" s="12"/>
      <c r="D165" s="12"/>
      <c r="E165" s="12"/>
      <c r="F165" s="12"/>
      <c r="G165" s="12"/>
      <c r="H165" s="17">
        <v>12994342.95</v>
      </c>
      <c r="I165" s="17">
        <v>12994342.95</v>
      </c>
      <c r="J165" s="17"/>
      <c r="K165" s="17"/>
      <c r="L165" s="17">
        <v>12994342.95</v>
      </c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</sheetData>
  <mergeCells count="30">
    <mergeCell ref="A3:W3"/>
    <mergeCell ref="A4:G4"/>
    <mergeCell ref="I5:W5"/>
    <mergeCell ref="I6:M6"/>
    <mergeCell ref="N6:P6"/>
    <mergeCell ref="R6:W6"/>
    <mergeCell ref="A165:G16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8.85" defaultRowHeight="15" customHeight="1"/>
  <cols>
    <col min="1" max="8" width="28.575" customWidth="1"/>
    <col min="9" max="23" width="14.2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319</v>
      </c>
    </row>
    <row r="3" ht="45" customHeight="1" spans="1:23">
      <c r="A3" s="4" t="s">
        <v>320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"单位名称："&amp;"元江哈尼族彝族傣族自治县羊街乡"</f>
        <v>单位名称：元江哈尼族彝族傣族自治县羊街乡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321</v>
      </c>
      <c r="B5" s="13" t="s">
        <v>180</v>
      </c>
      <c r="C5" s="13" t="s">
        <v>181</v>
      </c>
      <c r="D5" s="13" t="s">
        <v>322</v>
      </c>
      <c r="E5" s="13" t="s">
        <v>182</v>
      </c>
      <c r="F5" s="13" t="s">
        <v>183</v>
      </c>
      <c r="G5" s="13" t="s">
        <v>323</v>
      </c>
      <c r="H5" s="13" t="s">
        <v>185</v>
      </c>
      <c r="I5" s="29" t="s">
        <v>32</v>
      </c>
      <c r="J5" s="29" t="s">
        <v>324</v>
      </c>
      <c r="K5" s="13"/>
      <c r="L5" s="13"/>
      <c r="M5" s="13"/>
      <c r="N5" s="13" t="s">
        <v>187</v>
      </c>
      <c r="O5" s="13"/>
      <c r="P5" s="13"/>
      <c r="Q5" s="13" t="s">
        <v>38</v>
      </c>
      <c r="R5" s="13" t="s">
        <v>74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188</v>
      </c>
      <c r="J6" s="2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34</v>
      </c>
      <c r="K8" s="13" t="s">
        <v>325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326</v>
      </c>
      <c r="D10" s="9"/>
      <c r="E10" s="9"/>
      <c r="F10" s="9"/>
      <c r="G10" s="9"/>
      <c r="H10" s="9"/>
      <c r="I10" s="11">
        <v>464086.8</v>
      </c>
      <c r="J10" s="11">
        <v>464086.8</v>
      </c>
      <c r="K10" s="11">
        <v>464086.8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327</v>
      </c>
      <c r="B11" s="9" t="s">
        <v>328</v>
      </c>
      <c r="C11" s="10" t="s">
        <v>326</v>
      </c>
      <c r="D11" s="9" t="s">
        <v>62</v>
      </c>
      <c r="E11" s="9" t="s">
        <v>122</v>
      </c>
      <c r="F11" s="9" t="s">
        <v>123</v>
      </c>
      <c r="G11" s="9" t="s">
        <v>329</v>
      </c>
      <c r="H11" s="9" t="s">
        <v>330</v>
      </c>
      <c r="I11" s="11">
        <v>241925.6</v>
      </c>
      <c r="J11" s="11">
        <v>241925.6</v>
      </c>
      <c r="K11" s="11">
        <v>241925.6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327</v>
      </c>
      <c r="B12" s="9" t="s">
        <v>328</v>
      </c>
      <c r="C12" s="10" t="s">
        <v>326</v>
      </c>
      <c r="D12" s="9" t="s">
        <v>62</v>
      </c>
      <c r="E12" s="9" t="s">
        <v>122</v>
      </c>
      <c r="F12" s="9" t="s">
        <v>123</v>
      </c>
      <c r="G12" s="9" t="s">
        <v>329</v>
      </c>
      <c r="H12" s="9" t="s">
        <v>330</v>
      </c>
      <c r="I12" s="11">
        <v>222161.2</v>
      </c>
      <c r="J12" s="11">
        <v>222161.2</v>
      </c>
      <c r="K12" s="11">
        <v>222161.2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23"/>
      <c r="B13" s="23"/>
      <c r="C13" s="10" t="s">
        <v>331</v>
      </c>
      <c r="D13" s="23"/>
      <c r="E13" s="23"/>
      <c r="F13" s="23"/>
      <c r="G13" s="23"/>
      <c r="H13" s="23"/>
      <c r="I13" s="11">
        <v>800000</v>
      </c>
      <c r="J13" s="11">
        <v>800000</v>
      </c>
      <c r="K13" s="11">
        <v>800000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327</v>
      </c>
      <c r="B14" s="9" t="s">
        <v>332</v>
      </c>
      <c r="C14" s="10" t="s">
        <v>331</v>
      </c>
      <c r="D14" s="9" t="s">
        <v>62</v>
      </c>
      <c r="E14" s="9" t="s">
        <v>95</v>
      </c>
      <c r="F14" s="9" t="s">
        <v>88</v>
      </c>
      <c r="G14" s="9" t="s">
        <v>218</v>
      </c>
      <c r="H14" s="9" t="s">
        <v>219</v>
      </c>
      <c r="I14" s="11">
        <v>200000</v>
      </c>
      <c r="J14" s="11">
        <v>200000</v>
      </c>
      <c r="K14" s="11">
        <v>200000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327</v>
      </c>
      <c r="B15" s="9" t="s">
        <v>332</v>
      </c>
      <c r="C15" s="10" t="s">
        <v>331</v>
      </c>
      <c r="D15" s="9" t="s">
        <v>62</v>
      </c>
      <c r="E15" s="9" t="s">
        <v>95</v>
      </c>
      <c r="F15" s="9" t="s">
        <v>88</v>
      </c>
      <c r="G15" s="9" t="s">
        <v>272</v>
      </c>
      <c r="H15" s="9" t="s">
        <v>273</v>
      </c>
      <c r="I15" s="11">
        <v>100000</v>
      </c>
      <c r="J15" s="11">
        <v>100000</v>
      </c>
      <c r="K15" s="11">
        <v>100000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327</v>
      </c>
      <c r="B16" s="9" t="s">
        <v>332</v>
      </c>
      <c r="C16" s="10" t="s">
        <v>331</v>
      </c>
      <c r="D16" s="9" t="s">
        <v>62</v>
      </c>
      <c r="E16" s="9" t="s">
        <v>108</v>
      </c>
      <c r="F16" s="9" t="s">
        <v>109</v>
      </c>
      <c r="G16" s="9" t="s">
        <v>233</v>
      </c>
      <c r="H16" s="9" t="s">
        <v>234</v>
      </c>
      <c r="I16" s="11">
        <v>200000</v>
      </c>
      <c r="J16" s="11">
        <v>200000</v>
      </c>
      <c r="K16" s="11">
        <v>200000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327</v>
      </c>
      <c r="B17" s="9" t="s">
        <v>332</v>
      </c>
      <c r="C17" s="10" t="s">
        <v>331</v>
      </c>
      <c r="D17" s="9" t="s">
        <v>62</v>
      </c>
      <c r="E17" s="9" t="s">
        <v>139</v>
      </c>
      <c r="F17" s="9" t="s">
        <v>140</v>
      </c>
      <c r="G17" s="9" t="s">
        <v>333</v>
      </c>
      <c r="H17" s="9" t="s">
        <v>334</v>
      </c>
      <c r="I17" s="11">
        <v>300000</v>
      </c>
      <c r="J17" s="11">
        <v>300000</v>
      </c>
      <c r="K17" s="11">
        <v>300000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23"/>
      <c r="B18" s="23"/>
      <c r="C18" s="10" t="s">
        <v>335</v>
      </c>
      <c r="D18" s="23"/>
      <c r="E18" s="23"/>
      <c r="F18" s="23"/>
      <c r="G18" s="23"/>
      <c r="H18" s="23"/>
      <c r="I18" s="11">
        <v>62268</v>
      </c>
      <c r="J18" s="11">
        <v>62268</v>
      </c>
      <c r="K18" s="11">
        <v>62268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327</v>
      </c>
      <c r="B19" s="9" t="s">
        <v>336</v>
      </c>
      <c r="C19" s="10" t="s">
        <v>335</v>
      </c>
      <c r="D19" s="9" t="s">
        <v>62</v>
      </c>
      <c r="E19" s="9" t="s">
        <v>122</v>
      </c>
      <c r="F19" s="9" t="s">
        <v>123</v>
      </c>
      <c r="G19" s="9" t="s">
        <v>272</v>
      </c>
      <c r="H19" s="9" t="s">
        <v>273</v>
      </c>
      <c r="I19" s="11">
        <v>62268</v>
      </c>
      <c r="J19" s="11">
        <v>62268</v>
      </c>
      <c r="K19" s="11">
        <v>62268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23"/>
      <c r="B20" s="23"/>
      <c r="C20" s="10" t="s">
        <v>337</v>
      </c>
      <c r="D20" s="23"/>
      <c r="E20" s="23"/>
      <c r="F20" s="23"/>
      <c r="G20" s="23"/>
      <c r="H20" s="23"/>
      <c r="I20" s="11">
        <v>95800</v>
      </c>
      <c r="J20" s="11"/>
      <c r="K20" s="11"/>
      <c r="L20" s="11"/>
      <c r="M20" s="11"/>
      <c r="N20" s="11"/>
      <c r="O20" s="11"/>
      <c r="P20" s="23"/>
      <c r="Q20" s="11"/>
      <c r="R20" s="11">
        <v>95800</v>
      </c>
      <c r="S20" s="11"/>
      <c r="T20" s="11"/>
      <c r="U20" s="11"/>
      <c r="V20" s="11"/>
      <c r="W20" s="11">
        <v>95800</v>
      </c>
    </row>
    <row r="21" ht="18.75" customHeight="1" spans="1:23">
      <c r="A21" s="9" t="s">
        <v>338</v>
      </c>
      <c r="B21" s="9" t="s">
        <v>339</v>
      </c>
      <c r="C21" s="10" t="s">
        <v>337</v>
      </c>
      <c r="D21" s="9" t="s">
        <v>62</v>
      </c>
      <c r="E21" s="9" t="s">
        <v>95</v>
      </c>
      <c r="F21" s="9" t="s">
        <v>88</v>
      </c>
      <c r="G21" s="9" t="s">
        <v>218</v>
      </c>
      <c r="H21" s="9" t="s">
        <v>219</v>
      </c>
      <c r="I21" s="11">
        <v>95800</v>
      </c>
      <c r="J21" s="11"/>
      <c r="K21" s="11"/>
      <c r="L21" s="11"/>
      <c r="M21" s="11"/>
      <c r="N21" s="11"/>
      <c r="O21" s="11"/>
      <c r="P21" s="23"/>
      <c r="Q21" s="11"/>
      <c r="R21" s="11">
        <v>95800</v>
      </c>
      <c r="S21" s="11"/>
      <c r="T21" s="11"/>
      <c r="U21" s="11"/>
      <c r="V21" s="11"/>
      <c r="W21" s="11">
        <v>95800</v>
      </c>
    </row>
    <row r="22" ht="18.75" customHeight="1" spans="1:23">
      <c r="A22" s="23"/>
      <c r="B22" s="23"/>
      <c r="C22" s="10" t="s">
        <v>340</v>
      </c>
      <c r="D22" s="23"/>
      <c r="E22" s="23"/>
      <c r="F22" s="23"/>
      <c r="G22" s="23"/>
      <c r="H22" s="23"/>
      <c r="I22" s="11">
        <v>16632</v>
      </c>
      <c r="J22" s="11">
        <v>16632</v>
      </c>
      <c r="K22" s="11">
        <v>16632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327</v>
      </c>
      <c r="B23" s="9" t="s">
        <v>341</v>
      </c>
      <c r="C23" s="10" t="s">
        <v>340</v>
      </c>
      <c r="D23" s="9" t="s">
        <v>68</v>
      </c>
      <c r="E23" s="9" t="s">
        <v>122</v>
      </c>
      <c r="F23" s="9" t="s">
        <v>123</v>
      </c>
      <c r="G23" s="9" t="s">
        <v>272</v>
      </c>
      <c r="H23" s="9" t="s">
        <v>273</v>
      </c>
      <c r="I23" s="11">
        <v>16632</v>
      </c>
      <c r="J23" s="11">
        <v>16632</v>
      </c>
      <c r="K23" s="11">
        <v>16632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23"/>
      <c r="B24" s="23"/>
      <c r="C24" s="10" t="s">
        <v>326</v>
      </c>
      <c r="D24" s="23"/>
      <c r="E24" s="23"/>
      <c r="F24" s="23"/>
      <c r="G24" s="23"/>
      <c r="H24" s="23"/>
      <c r="I24" s="11">
        <v>49487.2</v>
      </c>
      <c r="J24" s="11">
        <v>49487.2</v>
      </c>
      <c r="K24" s="11">
        <v>49487.2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327</v>
      </c>
      <c r="B25" s="9" t="s">
        <v>342</v>
      </c>
      <c r="C25" s="10" t="s">
        <v>326</v>
      </c>
      <c r="D25" s="9" t="s">
        <v>68</v>
      </c>
      <c r="E25" s="9" t="s">
        <v>122</v>
      </c>
      <c r="F25" s="9" t="s">
        <v>123</v>
      </c>
      <c r="G25" s="9" t="s">
        <v>329</v>
      </c>
      <c r="H25" s="9" t="s">
        <v>330</v>
      </c>
      <c r="I25" s="11">
        <v>49487.2</v>
      </c>
      <c r="J25" s="11">
        <v>49487.2</v>
      </c>
      <c r="K25" s="11">
        <v>49487.2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12" t="s">
        <v>32</v>
      </c>
      <c r="B26" s="12"/>
      <c r="C26" s="12"/>
      <c r="D26" s="12"/>
      <c r="E26" s="12"/>
      <c r="F26" s="12"/>
      <c r="G26" s="12"/>
      <c r="H26" s="12"/>
      <c r="I26" s="11">
        <v>1488274</v>
      </c>
      <c r="J26" s="11">
        <v>1392474</v>
      </c>
      <c r="K26" s="11">
        <v>1392474</v>
      </c>
      <c r="L26" s="11"/>
      <c r="M26" s="11"/>
      <c r="N26" s="11"/>
      <c r="O26" s="11"/>
      <c r="P26" s="11"/>
      <c r="Q26" s="11"/>
      <c r="R26" s="11">
        <v>95800</v>
      </c>
      <c r="S26" s="11"/>
      <c r="T26" s="11"/>
      <c r="U26" s="11"/>
      <c r="V26" s="11"/>
      <c r="W26" s="11">
        <v>95800</v>
      </c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8"/>
  <sheetViews>
    <sheetView showZeros="0" workbookViewId="0">
      <pane ySplit="1" topLeftCell="A2" activePane="bottomLeft" state="frozen"/>
      <selection/>
      <selection pane="bottomLeft" activeCell="A4" sqref="A4:J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343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344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345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346</v>
      </c>
      <c r="B5" s="32" t="s">
        <v>347</v>
      </c>
      <c r="C5" s="32" t="s">
        <v>348</v>
      </c>
      <c r="D5" s="32" t="s">
        <v>349</v>
      </c>
      <c r="E5" s="32" t="s">
        <v>350</v>
      </c>
      <c r="F5" s="32" t="s">
        <v>351</v>
      </c>
      <c r="G5" s="32" t="s">
        <v>352</v>
      </c>
      <c r="H5" s="32" t="s">
        <v>353</v>
      </c>
      <c r="I5" s="32" t="s">
        <v>354</v>
      </c>
      <c r="J5" s="32" t="s">
        <v>355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62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8" t="s">
        <v>337</v>
      </c>
      <c r="B9" s="23" t="s">
        <v>356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357</v>
      </c>
      <c r="D10" s="49" t="s">
        <v>358</v>
      </c>
      <c r="E10" s="50" t="s">
        <v>359</v>
      </c>
      <c r="F10" s="39" t="s">
        <v>360</v>
      </c>
      <c r="G10" s="24" t="s">
        <v>361</v>
      </c>
      <c r="H10" s="39" t="s">
        <v>362</v>
      </c>
      <c r="I10" s="39" t="s">
        <v>363</v>
      </c>
      <c r="J10" s="50" t="s">
        <v>364</v>
      </c>
    </row>
    <row r="11" ht="20.25" customHeight="1" spans="1:10">
      <c r="A11" s="23"/>
      <c r="B11" s="23"/>
      <c r="C11" s="23" t="s">
        <v>357</v>
      </c>
      <c r="D11" s="49" t="s">
        <v>365</v>
      </c>
      <c r="E11" s="50" t="s">
        <v>366</v>
      </c>
      <c r="F11" s="39" t="s">
        <v>360</v>
      </c>
      <c r="G11" s="24" t="s">
        <v>367</v>
      </c>
      <c r="H11" s="39" t="s">
        <v>368</v>
      </c>
      <c r="I11" s="39" t="s">
        <v>363</v>
      </c>
      <c r="J11" s="50" t="s">
        <v>369</v>
      </c>
    </row>
    <row r="12" ht="20.25" customHeight="1" spans="1:10">
      <c r="A12" s="23"/>
      <c r="B12" s="23"/>
      <c r="C12" s="23" t="s">
        <v>357</v>
      </c>
      <c r="D12" s="49" t="s">
        <v>370</v>
      </c>
      <c r="E12" s="50" t="s">
        <v>371</v>
      </c>
      <c r="F12" s="39" t="s">
        <v>360</v>
      </c>
      <c r="G12" s="24" t="s">
        <v>361</v>
      </c>
      <c r="H12" s="39" t="s">
        <v>362</v>
      </c>
      <c r="I12" s="39" t="s">
        <v>363</v>
      </c>
      <c r="J12" s="50" t="s">
        <v>372</v>
      </c>
    </row>
    <row r="13" ht="20.25" customHeight="1" spans="1:10">
      <c r="A13" s="23"/>
      <c r="B13" s="23"/>
      <c r="C13" s="23" t="s">
        <v>373</v>
      </c>
      <c r="D13" s="49" t="s">
        <v>374</v>
      </c>
      <c r="E13" s="50" t="s">
        <v>375</v>
      </c>
      <c r="F13" s="39" t="s">
        <v>360</v>
      </c>
      <c r="G13" s="24" t="s">
        <v>376</v>
      </c>
      <c r="H13" s="39"/>
      <c r="I13" s="39" t="s">
        <v>377</v>
      </c>
      <c r="J13" s="50" t="s">
        <v>378</v>
      </c>
    </row>
    <row r="14" ht="20.25" customHeight="1" spans="1:10">
      <c r="A14" s="23"/>
      <c r="B14" s="23"/>
      <c r="C14" s="23" t="s">
        <v>379</v>
      </c>
      <c r="D14" s="49" t="s">
        <v>380</v>
      </c>
      <c r="E14" s="50" t="s">
        <v>380</v>
      </c>
      <c r="F14" s="39" t="s">
        <v>360</v>
      </c>
      <c r="G14" s="24" t="s">
        <v>381</v>
      </c>
      <c r="H14" s="39" t="s">
        <v>368</v>
      </c>
      <c r="I14" s="39" t="s">
        <v>363</v>
      </c>
      <c r="J14" s="50" t="s">
        <v>382</v>
      </c>
    </row>
    <row r="15" ht="20.25" customHeight="1" spans="1:10">
      <c r="A15" s="48" t="s">
        <v>335</v>
      </c>
      <c r="B15" s="23" t="s">
        <v>383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357</v>
      </c>
      <c r="D16" s="49" t="s">
        <v>358</v>
      </c>
      <c r="E16" s="50" t="s">
        <v>384</v>
      </c>
      <c r="F16" s="39" t="s">
        <v>360</v>
      </c>
      <c r="G16" s="24" t="s">
        <v>51</v>
      </c>
      <c r="H16" s="39" t="s">
        <v>385</v>
      </c>
      <c r="I16" s="39" t="s">
        <v>363</v>
      </c>
      <c r="J16" s="50" t="s">
        <v>386</v>
      </c>
    </row>
    <row r="17" ht="20.25" customHeight="1" spans="1:10">
      <c r="A17" s="23"/>
      <c r="B17" s="23"/>
      <c r="C17" s="23" t="s">
        <v>357</v>
      </c>
      <c r="D17" s="49" t="s">
        <v>358</v>
      </c>
      <c r="E17" s="50" t="s">
        <v>387</v>
      </c>
      <c r="F17" s="39" t="s">
        <v>360</v>
      </c>
      <c r="G17" s="24" t="s">
        <v>388</v>
      </c>
      <c r="H17" s="39" t="s">
        <v>389</v>
      </c>
      <c r="I17" s="39" t="s">
        <v>363</v>
      </c>
      <c r="J17" s="50" t="s">
        <v>390</v>
      </c>
    </row>
    <row r="18" ht="20.25" customHeight="1" spans="1:10">
      <c r="A18" s="23"/>
      <c r="B18" s="23"/>
      <c r="C18" s="23" t="s">
        <v>357</v>
      </c>
      <c r="D18" s="49" t="s">
        <v>358</v>
      </c>
      <c r="E18" s="50" t="s">
        <v>391</v>
      </c>
      <c r="F18" s="39" t="s">
        <v>360</v>
      </c>
      <c r="G18" s="24" t="s">
        <v>392</v>
      </c>
      <c r="H18" s="39" t="s">
        <v>389</v>
      </c>
      <c r="I18" s="39" t="s">
        <v>363</v>
      </c>
      <c r="J18" s="50" t="s">
        <v>393</v>
      </c>
    </row>
    <row r="19" ht="20.25" customHeight="1" spans="1:10">
      <c r="A19" s="23"/>
      <c r="B19" s="23"/>
      <c r="C19" s="23" t="s">
        <v>357</v>
      </c>
      <c r="D19" s="49" t="s">
        <v>358</v>
      </c>
      <c r="E19" s="50" t="s">
        <v>394</v>
      </c>
      <c r="F19" s="39" t="s">
        <v>360</v>
      </c>
      <c r="G19" s="24" t="s">
        <v>395</v>
      </c>
      <c r="H19" s="39" t="s">
        <v>389</v>
      </c>
      <c r="I19" s="39" t="s">
        <v>363</v>
      </c>
      <c r="J19" s="50" t="s">
        <v>396</v>
      </c>
    </row>
    <row r="20" ht="20.25" customHeight="1" spans="1:10">
      <c r="A20" s="23"/>
      <c r="B20" s="23"/>
      <c r="C20" s="23" t="s">
        <v>373</v>
      </c>
      <c r="D20" s="49" t="s">
        <v>374</v>
      </c>
      <c r="E20" s="50" t="s">
        <v>397</v>
      </c>
      <c r="F20" s="39" t="s">
        <v>360</v>
      </c>
      <c r="G20" s="24" t="s">
        <v>398</v>
      </c>
      <c r="H20" s="39"/>
      <c r="I20" s="39" t="s">
        <v>377</v>
      </c>
      <c r="J20" s="50" t="s">
        <v>399</v>
      </c>
    </row>
    <row r="21" ht="20.25" customHeight="1" spans="1:10">
      <c r="A21" s="23"/>
      <c r="B21" s="23"/>
      <c r="C21" s="23" t="s">
        <v>379</v>
      </c>
      <c r="D21" s="49" t="s">
        <v>380</v>
      </c>
      <c r="E21" s="50" t="s">
        <v>400</v>
      </c>
      <c r="F21" s="39" t="s">
        <v>401</v>
      </c>
      <c r="G21" s="24" t="s">
        <v>381</v>
      </c>
      <c r="H21" s="39" t="s">
        <v>368</v>
      </c>
      <c r="I21" s="39" t="s">
        <v>363</v>
      </c>
      <c r="J21" s="50" t="s">
        <v>402</v>
      </c>
    </row>
    <row r="22" ht="20.25" customHeight="1" spans="1:10">
      <c r="A22" s="23"/>
      <c r="B22" s="23"/>
      <c r="C22" s="23" t="s">
        <v>379</v>
      </c>
      <c r="D22" s="49" t="s">
        <v>380</v>
      </c>
      <c r="E22" s="50" t="s">
        <v>403</v>
      </c>
      <c r="F22" s="39" t="s">
        <v>401</v>
      </c>
      <c r="G22" s="24" t="s">
        <v>381</v>
      </c>
      <c r="H22" s="39" t="s">
        <v>368</v>
      </c>
      <c r="I22" s="39" t="s">
        <v>363</v>
      </c>
      <c r="J22" s="50" t="s">
        <v>404</v>
      </c>
    </row>
    <row r="23" ht="20.25" customHeight="1" spans="1:10">
      <c r="A23" s="48" t="s">
        <v>331</v>
      </c>
      <c r="B23" s="23" t="s">
        <v>405</v>
      </c>
      <c r="C23" s="23"/>
      <c r="D23" s="23"/>
      <c r="E23" s="23"/>
      <c r="F23" s="23"/>
      <c r="G23" s="23"/>
      <c r="H23" s="23"/>
      <c r="I23" s="23"/>
      <c r="J23" s="23"/>
    </row>
    <row r="24" ht="20.25" customHeight="1" spans="1:10">
      <c r="A24" s="23"/>
      <c r="B24" s="23"/>
      <c r="C24" s="23" t="s">
        <v>357</v>
      </c>
      <c r="D24" s="49" t="s">
        <v>358</v>
      </c>
      <c r="E24" s="50" t="s">
        <v>406</v>
      </c>
      <c r="F24" s="39" t="s">
        <v>360</v>
      </c>
      <c r="G24" s="24" t="s">
        <v>407</v>
      </c>
      <c r="H24" s="39" t="s">
        <v>408</v>
      </c>
      <c r="I24" s="39" t="s">
        <v>363</v>
      </c>
      <c r="J24" s="50" t="s">
        <v>409</v>
      </c>
    </row>
    <row r="25" ht="20.25" customHeight="1" spans="1:10">
      <c r="A25" s="23"/>
      <c r="B25" s="23"/>
      <c r="C25" s="23" t="s">
        <v>357</v>
      </c>
      <c r="D25" s="49" t="s">
        <v>358</v>
      </c>
      <c r="E25" s="50" t="s">
        <v>410</v>
      </c>
      <c r="F25" s="39" t="s">
        <v>360</v>
      </c>
      <c r="G25" s="24" t="s">
        <v>48</v>
      </c>
      <c r="H25" s="39" t="s">
        <v>385</v>
      </c>
      <c r="I25" s="39" t="s">
        <v>363</v>
      </c>
      <c r="J25" s="50" t="s">
        <v>411</v>
      </c>
    </row>
    <row r="26" ht="20.25" customHeight="1" spans="1:10">
      <c r="A26" s="23"/>
      <c r="B26" s="23"/>
      <c r="C26" s="23" t="s">
        <v>357</v>
      </c>
      <c r="D26" s="49" t="s">
        <v>358</v>
      </c>
      <c r="E26" s="50" t="s">
        <v>412</v>
      </c>
      <c r="F26" s="39" t="s">
        <v>401</v>
      </c>
      <c r="G26" s="24" t="s">
        <v>407</v>
      </c>
      <c r="H26" s="39" t="s">
        <v>408</v>
      </c>
      <c r="I26" s="39" t="s">
        <v>363</v>
      </c>
      <c r="J26" s="50" t="s">
        <v>413</v>
      </c>
    </row>
    <row r="27" ht="20.25" customHeight="1" spans="1:10">
      <c r="A27" s="23"/>
      <c r="B27" s="23"/>
      <c r="C27" s="23" t="s">
        <v>357</v>
      </c>
      <c r="D27" s="49" t="s">
        <v>358</v>
      </c>
      <c r="E27" s="50" t="s">
        <v>109</v>
      </c>
      <c r="F27" s="39" t="s">
        <v>360</v>
      </c>
      <c r="G27" s="24" t="s">
        <v>407</v>
      </c>
      <c r="H27" s="39" t="s">
        <v>408</v>
      </c>
      <c r="I27" s="39" t="s">
        <v>363</v>
      </c>
      <c r="J27" s="50" t="s">
        <v>414</v>
      </c>
    </row>
    <row r="28" ht="20.25" customHeight="1" spans="1:10">
      <c r="A28" s="23"/>
      <c r="B28" s="23"/>
      <c r="C28" s="23" t="s">
        <v>373</v>
      </c>
      <c r="D28" s="49" t="s">
        <v>374</v>
      </c>
      <c r="E28" s="50" t="s">
        <v>415</v>
      </c>
      <c r="F28" s="39" t="s">
        <v>360</v>
      </c>
      <c r="G28" s="24" t="s">
        <v>367</v>
      </c>
      <c r="H28" s="39" t="s">
        <v>368</v>
      </c>
      <c r="I28" s="39" t="s">
        <v>363</v>
      </c>
      <c r="J28" s="50" t="s">
        <v>415</v>
      </c>
    </row>
    <row r="29" ht="20.25" customHeight="1" spans="1:10">
      <c r="A29" s="23"/>
      <c r="B29" s="23"/>
      <c r="C29" s="23" t="s">
        <v>379</v>
      </c>
      <c r="D29" s="49" t="s">
        <v>380</v>
      </c>
      <c r="E29" s="50" t="s">
        <v>403</v>
      </c>
      <c r="F29" s="39" t="s">
        <v>401</v>
      </c>
      <c r="G29" s="24" t="s">
        <v>381</v>
      </c>
      <c r="H29" s="39" t="s">
        <v>368</v>
      </c>
      <c r="I29" s="39" t="s">
        <v>363</v>
      </c>
      <c r="J29" s="50" t="s">
        <v>404</v>
      </c>
    </row>
    <row r="30" ht="20.25" customHeight="1" spans="1:10">
      <c r="A30" s="48" t="s">
        <v>326</v>
      </c>
      <c r="B30" s="23" t="s">
        <v>416</v>
      </c>
      <c r="C30" s="23"/>
      <c r="D30" s="23"/>
      <c r="E30" s="23"/>
      <c r="F30" s="23"/>
      <c r="G30" s="23"/>
      <c r="H30" s="23"/>
      <c r="I30" s="23"/>
      <c r="J30" s="23"/>
    </row>
    <row r="31" ht="20.25" customHeight="1" spans="1:10">
      <c r="A31" s="23"/>
      <c r="B31" s="23"/>
      <c r="C31" s="23" t="s">
        <v>357</v>
      </c>
      <c r="D31" s="49" t="s">
        <v>358</v>
      </c>
      <c r="E31" s="50" t="s">
        <v>417</v>
      </c>
      <c r="F31" s="39" t="s">
        <v>360</v>
      </c>
      <c r="G31" s="24" t="s">
        <v>47</v>
      </c>
      <c r="H31" s="39" t="s">
        <v>385</v>
      </c>
      <c r="I31" s="39" t="s">
        <v>363</v>
      </c>
      <c r="J31" s="50" t="s">
        <v>418</v>
      </c>
    </row>
    <row r="32" ht="20.25" customHeight="1" spans="1:10">
      <c r="A32" s="23"/>
      <c r="B32" s="23"/>
      <c r="C32" s="23" t="s">
        <v>357</v>
      </c>
      <c r="D32" s="49" t="s">
        <v>358</v>
      </c>
      <c r="E32" s="50" t="s">
        <v>419</v>
      </c>
      <c r="F32" s="39" t="s">
        <v>360</v>
      </c>
      <c r="G32" s="24" t="s">
        <v>420</v>
      </c>
      <c r="H32" s="39" t="s">
        <v>362</v>
      </c>
      <c r="I32" s="39" t="s">
        <v>363</v>
      </c>
      <c r="J32" s="50" t="s">
        <v>421</v>
      </c>
    </row>
    <row r="33" ht="20.25" customHeight="1" spans="1:10">
      <c r="A33" s="23"/>
      <c r="B33" s="23"/>
      <c r="C33" s="23" t="s">
        <v>357</v>
      </c>
      <c r="D33" s="49" t="s">
        <v>365</v>
      </c>
      <c r="E33" s="50" t="s">
        <v>422</v>
      </c>
      <c r="F33" s="39" t="s">
        <v>360</v>
      </c>
      <c r="G33" s="24" t="s">
        <v>367</v>
      </c>
      <c r="H33" s="39" t="s">
        <v>368</v>
      </c>
      <c r="I33" s="39" t="s">
        <v>363</v>
      </c>
      <c r="J33" s="50" t="s">
        <v>423</v>
      </c>
    </row>
    <row r="34" ht="20.25" customHeight="1" spans="1:10">
      <c r="A34" s="23"/>
      <c r="B34" s="23"/>
      <c r="C34" s="23" t="s">
        <v>373</v>
      </c>
      <c r="D34" s="49" t="s">
        <v>374</v>
      </c>
      <c r="E34" s="50" t="s">
        <v>424</v>
      </c>
      <c r="F34" s="39" t="s">
        <v>360</v>
      </c>
      <c r="G34" s="24" t="s">
        <v>367</v>
      </c>
      <c r="H34" s="39" t="s">
        <v>368</v>
      </c>
      <c r="I34" s="39" t="s">
        <v>363</v>
      </c>
      <c r="J34" s="50" t="s">
        <v>425</v>
      </c>
    </row>
    <row r="35" ht="20.25" customHeight="1" spans="1:10">
      <c r="A35" s="23"/>
      <c r="B35" s="23"/>
      <c r="C35" s="23" t="s">
        <v>379</v>
      </c>
      <c r="D35" s="49" t="s">
        <v>380</v>
      </c>
      <c r="E35" s="50" t="s">
        <v>426</v>
      </c>
      <c r="F35" s="39" t="s">
        <v>401</v>
      </c>
      <c r="G35" s="24" t="s">
        <v>381</v>
      </c>
      <c r="H35" s="39" t="s">
        <v>368</v>
      </c>
      <c r="I35" s="39" t="s">
        <v>363</v>
      </c>
      <c r="J35" s="50" t="s">
        <v>427</v>
      </c>
    </row>
    <row r="36" ht="20.25" customHeight="1" spans="1:10">
      <c r="A36" s="23" t="s">
        <v>68</v>
      </c>
      <c r="B36" s="23"/>
      <c r="C36" s="23"/>
      <c r="D36" s="23"/>
      <c r="E36" s="23"/>
      <c r="F36" s="23"/>
      <c r="G36" s="23"/>
      <c r="H36" s="23"/>
      <c r="I36" s="23"/>
      <c r="J36" s="23"/>
    </row>
    <row r="37" ht="20.25" customHeight="1" spans="1:10">
      <c r="A37" s="48" t="s">
        <v>326</v>
      </c>
      <c r="B37" s="23" t="s">
        <v>416</v>
      </c>
      <c r="C37" s="23"/>
      <c r="D37" s="23"/>
      <c r="E37" s="23"/>
      <c r="F37" s="23"/>
      <c r="G37" s="23"/>
      <c r="H37" s="23"/>
      <c r="I37" s="23"/>
      <c r="J37" s="23"/>
    </row>
    <row r="38" ht="20.25" customHeight="1" spans="1:10">
      <c r="A38" s="23"/>
      <c r="B38" s="23"/>
      <c r="C38" s="23" t="s">
        <v>357</v>
      </c>
      <c r="D38" s="49" t="s">
        <v>358</v>
      </c>
      <c r="E38" s="50" t="s">
        <v>417</v>
      </c>
      <c r="F38" s="39" t="s">
        <v>360</v>
      </c>
      <c r="G38" s="24" t="s">
        <v>46</v>
      </c>
      <c r="H38" s="39" t="s">
        <v>385</v>
      </c>
      <c r="I38" s="39" t="s">
        <v>363</v>
      </c>
      <c r="J38" s="50" t="s">
        <v>418</v>
      </c>
    </row>
    <row r="39" ht="20.25" customHeight="1" spans="1:10">
      <c r="A39" s="23"/>
      <c r="B39" s="23"/>
      <c r="C39" s="23" t="s">
        <v>357</v>
      </c>
      <c r="D39" s="49" t="s">
        <v>358</v>
      </c>
      <c r="E39" s="50" t="s">
        <v>419</v>
      </c>
      <c r="F39" s="39" t="s">
        <v>360</v>
      </c>
      <c r="G39" s="24" t="s">
        <v>428</v>
      </c>
      <c r="H39" s="39" t="s">
        <v>362</v>
      </c>
      <c r="I39" s="39" t="s">
        <v>363</v>
      </c>
      <c r="J39" s="50" t="s">
        <v>421</v>
      </c>
    </row>
    <row r="40" ht="20.25" customHeight="1" spans="1:10">
      <c r="A40" s="23"/>
      <c r="B40" s="23"/>
      <c r="C40" s="23" t="s">
        <v>357</v>
      </c>
      <c r="D40" s="49" t="s">
        <v>365</v>
      </c>
      <c r="E40" s="50" t="s">
        <v>422</v>
      </c>
      <c r="F40" s="39" t="s">
        <v>360</v>
      </c>
      <c r="G40" s="24" t="s">
        <v>367</v>
      </c>
      <c r="H40" s="39" t="s">
        <v>368</v>
      </c>
      <c r="I40" s="39" t="s">
        <v>363</v>
      </c>
      <c r="J40" s="50" t="s">
        <v>423</v>
      </c>
    </row>
    <row r="41" ht="20.25" customHeight="1" spans="1:10">
      <c r="A41" s="23"/>
      <c r="B41" s="23"/>
      <c r="C41" s="23" t="s">
        <v>373</v>
      </c>
      <c r="D41" s="49" t="s">
        <v>374</v>
      </c>
      <c r="E41" s="50" t="s">
        <v>424</v>
      </c>
      <c r="F41" s="39" t="s">
        <v>360</v>
      </c>
      <c r="G41" s="24" t="s">
        <v>367</v>
      </c>
      <c r="H41" s="39" t="s">
        <v>368</v>
      </c>
      <c r="I41" s="39" t="s">
        <v>363</v>
      </c>
      <c r="J41" s="50" t="s">
        <v>425</v>
      </c>
    </row>
    <row r="42" ht="20.25" customHeight="1" spans="1:10">
      <c r="A42" s="23"/>
      <c r="B42" s="23"/>
      <c r="C42" s="23" t="s">
        <v>379</v>
      </c>
      <c r="D42" s="49" t="s">
        <v>380</v>
      </c>
      <c r="E42" s="50" t="s">
        <v>426</v>
      </c>
      <c r="F42" s="39" t="s">
        <v>401</v>
      </c>
      <c r="G42" s="24" t="s">
        <v>381</v>
      </c>
      <c r="H42" s="39" t="s">
        <v>368</v>
      </c>
      <c r="I42" s="39" t="s">
        <v>363</v>
      </c>
      <c r="J42" s="50" t="s">
        <v>427</v>
      </c>
    </row>
    <row r="43" ht="20.25" customHeight="1" spans="1:10">
      <c r="A43" s="48" t="s">
        <v>340</v>
      </c>
      <c r="B43" s="23" t="s">
        <v>383</v>
      </c>
      <c r="C43" s="23"/>
      <c r="D43" s="23"/>
      <c r="E43" s="23"/>
      <c r="F43" s="23"/>
      <c r="G43" s="23"/>
      <c r="H43" s="23"/>
      <c r="I43" s="23"/>
      <c r="J43" s="23"/>
    </row>
    <row r="44" ht="20.25" customHeight="1" spans="1:10">
      <c r="A44" s="23"/>
      <c r="B44" s="23"/>
      <c r="C44" s="23" t="s">
        <v>357</v>
      </c>
      <c r="D44" s="49" t="s">
        <v>358</v>
      </c>
      <c r="E44" s="50" t="s">
        <v>429</v>
      </c>
      <c r="F44" s="39" t="s">
        <v>360</v>
      </c>
      <c r="G44" s="24" t="s">
        <v>47</v>
      </c>
      <c r="H44" s="39" t="s">
        <v>385</v>
      </c>
      <c r="I44" s="39" t="s">
        <v>363</v>
      </c>
      <c r="J44" s="50" t="s">
        <v>430</v>
      </c>
    </row>
    <row r="45" ht="20.25" customHeight="1" spans="1:10">
      <c r="A45" s="23"/>
      <c r="B45" s="23"/>
      <c r="C45" s="23" t="s">
        <v>357</v>
      </c>
      <c r="D45" s="49" t="s">
        <v>358</v>
      </c>
      <c r="E45" s="50" t="s">
        <v>431</v>
      </c>
      <c r="F45" s="39" t="s">
        <v>360</v>
      </c>
      <c r="G45" s="24" t="s">
        <v>432</v>
      </c>
      <c r="H45" s="39" t="s">
        <v>389</v>
      </c>
      <c r="I45" s="39" t="s">
        <v>363</v>
      </c>
      <c r="J45" s="50" t="s">
        <v>433</v>
      </c>
    </row>
    <row r="46" ht="20.25" customHeight="1" spans="1:10">
      <c r="A46" s="23"/>
      <c r="B46" s="23"/>
      <c r="C46" s="23" t="s">
        <v>373</v>
      </c>
      <c r="D46" s="49" t="s">
        <v>374</v>
      </c>
      <c r="E46" s="50" t="s">
        <v>398</v>
      </c>
      <c r="F46" s="39" t="s">
        <v>360</v>
      </c>
      <c r="G46" s="24" t="s">
        <v>398</v>
      </c>
      <c r="H46" s="39"/>
      <c r="I46" s="39" t="s">
        <v>377</v>
      </c>
      <c r="J46" s="50" t="s">
        <v>399</v>
      </c>
    </row>
    <row r="47" ht="20.25" customHeight="1" spans="1:10">
      <c r="A47" s="23"/>
      <c r="B47" s="23"/>
      <c r="C47" s="23" t="s">
        <v>379</v>
      </c>
      <c r="D47" s="49" t="s">
        <v>380</v>
      </c>
      <c r="E47" s="50" t="s">
        <v>434</v>
      </c>
      <c r="F47" s="39" t="s">
        <v>401</v>
      </c>
      <c r="G47" s="24" t="s">
        <v>381</v>
      </c>
      <c r="H47" s="39" t="s">
        <v>368</v>
      </c>
      <c r="I47" s="39" t="s">
        <v>363</v>
      </c>
      <c r="J47" s="50" t="s">
        <v>435</v>
      </c>
    </row>
    <row r="48" ht="20.25" customHeight="1" spans="1:10">
      <c r="A48" s="23"/>
      <c r="B48" s="23"/>
      <c r="C48" s="23" t="s">
        <v>379</v>
      </c>
      <c r="D48" s="49" t="s">
        <v>380</v>
      </c>
      <c r="E48" s="50" t="s">
        <v>403</v>
      </c>
      <c r="F48" s="39" t="s">
        <v>401</v>
      </c>
      <c r="G48" s="24" t="s">
        <v>381</v>
      </c>
      <c r="H48" s="39" t="s">
        <v>368</v>
      </c>
      <c r="I48" s="39" t="s">
        <v>363</v>
      </c>
      <c r="J48" s="50" t="s">
        <v>404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2025-02-11T08:06:00Z</dcterms:created>
  <dcterms:modified xsi:type="dcterms:W3CDTF">2025-03-07T07:09:45Z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2674F6B8A1964A5A813CC4D1AE709647_13</vt:lpwstr>
  </property>
  <property fmtid="{D5CDD505-2E9C-101B-9397-08002B2CF9AE}" pid="3" name="KSOProductBuildVer">
    <vt:lpwstr>2052-12.1.0.20305</vt:lpwstr>
  </property>
</Properties>
</file>