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75" tabRatio="90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<sst xmlns="http://schemas.openxmlformats.org/spreadsheetml/2006/main" count="1114" uniqueCount="368">
  <si>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</si>
  <si>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</si>
  <si>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</si>
  <si>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</si>
  <si>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</si>
  <si>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</si>
  <si>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</si>
  <si>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</si>
  <si>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</si>
  <si>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</si>
  <si>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</si>
  <si>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</si>
  <si>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</si>
  <si>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</si>
  <si>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</si>
  <si>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</si>
  <si>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</si>
  <si>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</si>
  <si>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</si>
  <si>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</si>
  <si>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</si>
  <si>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</si>
  <si>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</si>
  <si>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</si>
  <si>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</si>
  <si>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</si>
  <si>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</si>
  <si>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</si>
  <si>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</si>
  <si>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</si>
  <si>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</si>
  <si>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</si>
  <si>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</si>
  <si>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</si>
  <si>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</si>
  <si>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</si>
  <si>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</si>
  <si>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</si>
  <si>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</si>
  <si>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</si>
  <si>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</si>
  <si>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</si>
  <si>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</si>
  <si>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</si>
  <si>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</si>
  <si>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</si>
  <si>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</si>
  <si>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</si>
  <si>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</si>
  <si>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</si>
  <si>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</si>
  <si>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</si>
  <si>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</si>
  <si>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</si>
  <si>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</si>
  <si>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105011</t>
  </si>
  <si>
    <t>元江哈尼族彝族傣族自治县那诺中学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</si>
  <si>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</si>
  <si>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</si>
  <si>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</si>
  <si>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</si>
  <si>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</si>
  <si>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</si>
  <si>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</si>
  <si>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</si>
  <si>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</si>
  <si>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</si>
  <si>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</si>
  <si>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</si>
  <si>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</si>
  <si>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</si>
  <si>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</si>
  <si>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</si>
  <si>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</si>
  <si>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</si>
  <si>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2050203</t>
  </si>
  <si>
    <t>初中教育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</si>
  <si>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</si>
  <si>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</si>
  <si>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</si>
  <si>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</si>
  <si>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</si>
  <si>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</si>
  <si>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</si>
  <si>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</si>
  <si>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</si>
  <si>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</si>
  <si>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</si>
  <si>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</si>
  <si>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</si>
  <si>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</si>
  <si>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</si>
  <si>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</si>
  <si>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</si>
  <si>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</si>
  <si>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</si>
  <si>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</si>
  <si>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</si>
  <si>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</si>
  <si>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</si>
  <si>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</si>
  <si>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</si>
  <si>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</si>
  <si>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</si>
  <si>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</si>
  <si>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</si>
  <si>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</si>
  <si>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</si>
  <si>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</si>
  <si>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</si>
  <si>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</si>
  <si>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</si>
  <si>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</si>
  <si>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</si>
  <si>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</si>
  <si>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</si>
  <si>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</si>
  <si>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</si>
  <si>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</si>
  <si>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</si>
  <si>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</si>
  <si>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</si>
  <si>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</si>
  <si>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</si>
  <si>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</si>
  <si>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</si>
  <si>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</si>
  <si>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</si>
  <si>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</si>
  <si>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无</t>
  </si>
  <si>
    <t>备注：元江哈尼族彝族傣族自治县那诺中学无一般公共预算“三公”经费支出预算，故一般公共预算“三公”经费支出预算表无数据。</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</si>
  <si>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</si>
  <si>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</si>
  <si>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</si>
  <si>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</si>
  <si>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</si>
  <si>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</si>
  <si>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</si>
  <si>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</si>
  <si>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</si>
  <si>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</si>
  <si>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</si>
  <si>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</si>
  <si>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</si>
  <si>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</si>
  <si>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</si>
  <si>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</si>
  <si>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</si>
  <si>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</si>
  <si>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530428210000000016183</t>
  </si>
  <si>
    <t>事业人员支出工资</t>
  </si>
  <si>
    <t>30101</t>
  </si>
  <si>
    <t>基本工资</t>
  </si>
  <si>
    <t>30102</t>
  </si>
  <si>
    <t>津贴补贴</t>
  </si>
  <si>
    <t>30103</t>
  </si>
  <si>
    <t>奖金</t>
  </si>
  <si>
    <t>30107</t>
  </si>
  <si>
    <t>绩效工资</t>
  </si>
  <si>
    <t>530428210000000016186</t>
  </si>
  <si>
    <t>社会保障缴费</t>
  </si>
  <si>
    <t>30112</t>
  </si>
  <si>
    <t>其他社会保障缴费</t>
  </si>
  <si>
    <t>30108</t>
  </si>
  <si>
    <t>机关事业单位基本养老保险缴费</t>
  </si>
  <si>
    <t>30110</t>
  </si>
  <si>
    <t>职工基本医疗保险缴费</t>
  </si>
  <si>
    <t>530428210000000016188</t>
  </si>
  <si>
    <t>30113</t>
  </si>
  <si>
    <t>530428210000000016193</t>
  </si>
  <si>
    <t>工会经费</t>
  </si>
  <si>
    <t>30228</t>
  </si>
  <si>
    <t>530428210000000016194</t>
  </si>
  <si>
    <t>一般公用经费</t>
  </si>
  <si>
    <t>30299</t>
  </si>
  <si>
    <t>其他商品和服务支出</t>
  </si>
  <si>
    <t>530428231100001455577</t>
  </si>
  <si>
    <t>奖励性绩效工资</t>
  </si>
  <si>
    <t>530428231100001455582</t>
  </si>
  <si>
    <t>离退休生活补助</t>
  </si>
  <si>
    <t>30305</t>
  </si>
  <si>
    <t>生活补助</t>
  </si>
  <si>
    <t>530428231100001455587</t>
  </si>
  <si>
    <t>福利费</t>
  </si>
  <si>
    <t>30229</t>
  </si>
  <si>
    <t>530428241100002883224</t>
  </si>
  <si>
    <t>义务教育课后服务费专项资金</t>
  </si>
  <si>
    <t>30199</t>
  </si>
  <si>
    <t>其他工资福利支出</t>
  </si>
  <si>
    <t>530428251100003612025</t>
  </si>
  <si>
    <t>非税成本补助经费</t>
  </si>
  <si>
    <t>30201</t>
  </si>
  <si>
    <t>办公费</t>
  </si>
  <si>
    <t>预算05-1表</t>
  </si>
  <si>
    <t>2025年部门项目支出预算表</t>
  </si>
  <si>
    <t>项目分类</t>
  </si>
  <si>
    <t>项目单位</t>
  </si>
  <si>
    <t>经济科目编码</t>
  </si>
  <si>
    <t>本年拨款</t>
  </si>
  <si>
    <t>其中：本次下达</t>
  </si>
  <si>
    <t>城乡义务教育学校补助专项资金</t>
  </si>
  <si>
    <t>312 民生类</t>
  </si>
  <si>
    <t>530428231100001280633</t>
  </si>
  <si>
    <t>30308</t>
  </si>
  <si>
    <t>助学金</t>
  </si>
  <si>
    <t>单位自有资金</t>
  </si>
  <si>
    <t>313 事业发展类</t>
  </si>
  <si>
    <t>530428251100003735482</t>
  </si>
  <si>
    <t>30213</t>
  </si>
  <si>
    <t>维修（护）费</t>
  </si>
  <si>
    <t>31002</t>
  </si>
  <si>
    <t>办公设备购置</t>
  </si>
  <si>
    <t>39999</t>
  </si>
  <si>
    <t>历年欠拨教育补助专项资金</t>
  </si>
  <si>
    <t>530428251100003798319</t>
  </si>
  <si>
    <t>遗属生活困难补助经费</t>
  </si>
  <si>
    <t>530428241100002126515</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</si>
  <si>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</si>
  <si>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</si>
  <si>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</si>
  <si>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</si>
  <si>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</si>
  <si>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</si>
  <si>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</si>
  <si>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</si>
  <si>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</si>
  <si>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</si>
  <si>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</si>
  <si>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</si>
  <si>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根据云人社发〔2010〕127号文件和玉民发〔2023〕13号文件精神，对符合补助人员给予生活困难补助，确保补助人员最低生活保障，解除职工后顾之忧，维护社会稳定。</t>
  </si>
  <si>
    <t>产出指标</t>
  </si>
  <si>
    <t>数量指标</t>
  </si>
  <si>
    <t>补助人数</t>
  </si>
  <si>
    <t>=</t>
  </si>
  <si>
    <t>1.00</t>
  </si>
  <si>
    <t>人</t>
  </si>
  <si>
    <t>定量指标</t>
  </si>
  <si>
    <t>反映遗属补助人数</t>
  </si>
  <si>
    <t>时效指标</t>
  </si>
  <si>
    <t>遗属补助资金发放及时率</t>
  </si>
  <si>
    <t>100</t>
  </si>
  <si>
    <t>%</t>
  </si>
  <si>
    <t>反映遗属补助发放情况</t>
  </si>
  <si>
    <t>当年资金到位率</t>
  </si>
  <si>
    <t>反映遗属补助资金到位情况</t>
  </si>
  <si>
    <t>效益指标</t>
  </si>
  <si>
    <t>经济效益</t>
  </si>
  <si>
    <t>补助标准达标率</t>
  </si>
  <si>
    <t>反映遗属补助标准</t>
  </si>
  <si>
    <t>社会效益</t>
  </si>
  <si>
    <t>补助人数覆盖率</t>
  </si>
  <si>
    <t>反映遗属补助人数覆盖情况</t>
  </si>
  <si>
    <t>满意度指标</t>
  </si>
  <si>
    <t>服务对象满意度</t>
  </si>
  <si>
    <t>补助对象满意度</t>
  </si>
  <si>
    <t>&gt;=</t>
  </si>
  <si>
    <t>95</t>
  </si>
  <si>
    <t>反映遗属补助对象满意程度</t>
  </si>
  <si>
    <t>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</si>
  <si>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质量指标</t>
  </si>
  <si>
    <t>建档立卡学生资助比例</t>
  </si>
  <si>
    <t>建档立卡学生资助人数占全部建档立卡学生资助人数比例</t>
  </si>
  <si>
    <t>义务教育公用经费补助人数</t>
  </si>
  <si>
    <t>418</t>
  </si>
  <si>
    <t>义务教育公用经费补助人数418人。</t>
  </si>
  <si>
    <t>城乡义务教育学生营养改善计划资金补助人数</t>
  </si>
  <si>
    <t>城乡义务教育学生营养改善计划资金补助人数418人。</t>
  </si>
  <si>
    <t>义务教育家庭经济困难寄宿学生生活补助补助人数</t>
  </si>
  <si>
    <t>256</t>
  </si>
  <si>
    <t>义务教育家庭经济困难寄宿学生生活补助补助人数256人。</t>
  </si>
  <si>
    <t>义务教育家庭经济困难非寄宿学生生活补助人数</t>
  </si>
  <si>
    <t>义务教育家庭经济困难非寄宿学生生活补助人数4人。</t>
  </si>
  <si>
    <t>义务教育随班就读学生生均公用经费补助人数</t>
  </si>
  <si>
    <t>义务教育随班就读学生生均公用经费补助人数3人。</t>
  </si>
  <si>
    <t>落实各种学生资助政策</t>
  </si>
  <si>
    <t>落实各种学生资助政策，含营养改善计划、困难补助等。</t>
  </si>
  <si>
    <t>资助资金发放及时率</t>
  </si>
  <si>
    <t>定性指标</t>
  </si>
  <si>
    <t>九年义务教育巩固率</t>
  </si>
  <si>
    <t>教师培训费占比</t>
  </si>
  <si>
    <t>教师培训费占公用经费预算总额比例</t>
  </si>
  <si>
    <t>资助人数覆盖率</t>
  </si>
  <si>
    <t>受助对象满意度</t>
  </si>
  <si>
    <t>根据深《国务院关于进一步深化预算管理制度改革的意见》（国发〔2021〕5号）和《云南省预算指标核算管理改革实施方案》的通知（云财库〔2021〕23号）文件通知精神，将单位自有资金纳入部门预算，实行预算全口径管理，严格按照预算指标核算管理相关要求在预算管理一体化系统中办理各项业务，确保资金使用安全、规范、高效。</t>
  </si>
  <si>
    <t>受益学生数</t>
  </si>
  <si>
    <t>453</t>
  </si>
  <si>
    <t>反映受益人数为453人。</t>
  </si>
  <si>
    <t>反映资金拨付及时情况。</t>
  </si>
  <si>
    <t>反映资金到位情况。</t>
  </si>
  <si>
    <t>反映九年义务教育的巩固率。</t>
  </si>
  <si>
    <t>受益学校师生满意度</t>
  </si>
  <si>
    <t>反映受益学校师生满意度情况。</t>
  </si>
  <si>
    <t>反映受益对象满意情况。</t>
  </si>
  <si>
    <t>根据《玉溪市人民政府办公室关于印发玉溪市基本公共服务领域市以下共同财政事权和支出责任划分改革实施方案的通知》（玉政办发〔2020〕14号）精神，完整、规范、合理编制教育领域分档承担项目预算。巩固城乡义务教育经费保障机制，提升城乡义务教育巩固率；按时、足额下达历年欠拨的家庭经济困难学生生活补助资金，不因资金短缺而影响学校正常的教育教学秩序，帮助家庭经济困难学生顺利就学，逐步提高农村学生健康水平。</t>
  </si>
  <si>
    <t>反应建档立卡学生受资助比例占总体受资助学生的比例</t>
  </si>
  <si>
    <t>440</t>
  </si>
  <si>
    <t>反应2022年及2023年受补助人数总和。</t>
  </si>
  <si>
    <t>反应落实各种学生资助政策的具体情况。</t>
  </si>
  <si>
    <t>反应资助资金发放及时情况。</t>
  </si>
  <si>
    <t>反应欠拨资金到位情况。</t>
  </si>
  <si>
    <t>反应补助标准达标情况。</t>
  </si>
  <si>
    <t>反应受助对象满意度</t>
  </si>
  <si>
    <t>预算06表</t>
  </si>
  <si>
    <t>2025年部门政府性基金预算支出预算表</t>
  </si>
  <si>
    <t>政府性基金预算支出</t>
  </si>
  <si>
    <t>备注：元江哈尼族彝族傣族自治县那诺中学无政府性基金预算支出预算，故政府性基金预算支出预算表无数据。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</si>
  <si>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</si>
  <si>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</si>
  <si>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</si>
  <si>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</si>
  <si>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</si>
  <si>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</si>
  <si>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</si>
  <si>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</si>
  <si>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</si>
  <si>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</si>
  <si>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</si>
  <si>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</si>
  <si>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复印机</t>
  </si>
  <si>
    <t>台</t>
  </si>
  <si>
    <t>触控一体机</t>
  </si>
  <si>
    <t>预算08表</t>
  </si>
  <si>
    <t>2025年部门政府购买服务预算表</t>
  </si>
  <si>
    <t>政府购买服务项目</t>
  </si>
  <si>
    <t>政府购买服务目录</t>
  </si>
  <si>
    <t>政府购买服务指导性目录代码</t>
  </si>
  <si>
    <t>备注：元江哈尼族彝族傣族自治县那诺中学无政府购买服务预算，故政府购买服务预算表无数据。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</si>
  <si>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</si>
  <si>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</si>
  <si>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</si>
  <si>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</si>
  <si>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</si>
  <si>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</si>
  <si>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</si>
  <si>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</si>
  <si>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</si>
  <si>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</si>
  <si>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</si>
  <si>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</si>
  <si>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</si>
  <si>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</si>
  <si>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</si>
  <si>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</si>
  <si>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</si>
  <si>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</si>
  <si>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备注：元江哈尼族彝族傣族自治县那诺中学无对下转移支付预算，故对下转移支付预算表无数据。</t>
  </si>
  <si>
    <t>预算09-2表</t>
  </si>
  <si>
    <t>2025年对下转移支付绩效目标表</t>
  </si>
  <si>
    <t>备注：元江哈尼族彝族傣族自治县那诺中学无对下转移支付预算，故对下转移支付绩效目标表无数据。</t>
  </si>
  <si>
    <t>预算10表</t>
  </si>
  <si>
    <t>2025年新增资产配置表</t>
  </si>
  <si>
    <t>资产类别</t>
  </si>
  <si>
    <t>资产分类代码.名称</t>
  </si>
  <si>
    <t>资产名称</t>
  </si>
  <si>
    <t>财政部门批复数（元）</t>
  </si>
  <si>
    <t>单价</t>
  </si>
  <si>
    <t>金额</t>
  </si>
  <si>
    <t>设备</t>
  </si>
  <si>
    <t>A02020100  复印机</t>
  </si>
  <si>
    <t>A02020800  触控一体机</t>
  </si>
  <si>
    <t>预算11表</t>
  </si>
  <si>
    <t>2025年上级补助项目支出预算表</t>
  </si>
  <si>
    <t>上级补助</t>
  </si>
  <si>
    <t>备注：元江哈尼族彝族傣族自治县那诺中学无上级补助项目支出预算，故上级补助项目支出预算表无数据。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</si>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</sst>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hh:mm:ss"/>
    <numFmt numFmtId="178" formatCode="yyyy/mm/dd"/>
    <numFmt numFmtId="179" formatCode="#,##0.00;\-#,##0.00;;@"/>
    <numFmt numFmtId="180" formatCode="#,##0;\-#,##0;;@"/>
  </numFmts>
  <fonts count="36">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sz val="12"/>
      <color rgb="FF000000"/>
      <name val="宋体"/>
      <charset val="134"/>
      <scheme val="minor"/>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9"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176" fontId="2" fillId="0" borderId="1">
      <alignment horizontal="righ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178" fontId="2" fillId="0" borderId="1">
      <alignment horizontal="right" vertical="center"/>
    </xf>
    <xf numFmtId="0" fontId="22" fillId="0" borderId="0" applyNumberFormat="0" applyFill="0" applyBorder="0" applyAlignment="0" applyProtection="0">
      <alignment vertical="center"/>
    </xf>
    <xf numFmtId="0" fontId="16" fillId="7" borderId="10"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0" borderId="11" applyNumberFormat="0" applyFill="0" applyAlignment="0" applyProtection="0">
      <alignment vertical="center"/>
    </xf>
    <xf numFmtId="0" fontId="20" fillId="9" borderId="0" applyNumberFormat="0" applyBorder="0" applyAlignment="0" applyProtection="0">
      <alignment vertical="center"/>
    </xf>
    <xf numFmtId="0" fontId="23" fillId="0" borderId="12" applyNumberFormat="0" applyFill="0" applyAlignment="0" applyProtection="0">
      <alignment vertical="center"/>
    </xf>
    <xf numFmtId="0" fontId="20" fillId="10" borderId="0" applyNumberFormat="0" applyBorder="0" applyAlignment="0" applyProtection="0">
      <alignment vertical="center"/>
    </xf>
    <xf numFmtId="0" fontId="29" fillId="11" borderId="13" applyNumberFormat="0" applyAlignment="0" applyProtection="0">
      <alignment vertical="center"/>
    </xf>
    <xf numFmtId="0" fontId="30" fillId="11" borderId="9" applyNumberFormat="0" applyAlignment="0" applyProtection="0">
      <alignment vertical="center"/>
    </xf>
    <xf numFmtId="0" fontId="31" fillId="12" borderId="14"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10" fontId="2" fillId="0" borderId="1">
      <alignment horizontal="righ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179" fontId="2" fillId="0" borderId="1">
      <alignment horizontal="right" vertical="center"/>
    </xf>
    <xf numFmtId="49" fontId="2" fillId="0" borderId="1">
      <alignment horizontal="left" vertical="center" wrapText="1"/>
    </xf>
    <xf numFmtId="179" fontId="2" fillId="0" borderId="1">
      <alignment horizontal="right" vertical="center"/>
    </xf>
    <xf numFmtId="177" fontId="2" fillId="0" borderId="1">
      <alignment horizontal="right" vertical="center"/>
    </xf>
    <xf numFmtId="180" fontId="2" fillId="0" borderId="1">
      <alignment horizontal="right" vertical="center"/>
    </xf>
    <xf numFmtId="0" fontId="2" fillId="0" borderId="0">
      <alignment vertical="top"/>
      <protection locked="0"/>
    </xf>
  </cellStyleXfs>
  <cellXfs count="87">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9"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9" fontId="2" fillId="0" borderId="1" xfId="54" applyNumberFormat="1" applyFont="1" applyBorder="1" applyAlignment="1">
      <alignment horizontal="center" vertical="center"/>
    </xf>
    <xf numFmtId="0" fontId="0" fillId="0" borderId="0" xfId="0" applyFont="1" applyAlignment="1">
      <alignment horizontal="left" vertical="top"/>
    </xf>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49" fontId="2" fillId="0" borderId="2" xfId="53" applyNumberFormat="1" applyFont="1" applyBorder="1">
      <alignment horizontal="left" vertical="center" wrapText="1"/>
    </xf>
    <xf numFmtId="49" fontId="2" fillId="0" borderId="2" xfId="53" applyNumberFormat="1" applyFont="1" applyBorder="1" applyAlignment="1">
      <alignment horizontal="center" vertical="center" wrapText="1"/>
    </xf>
    <xf numFmtId="179" fontId="2" fillId="0" borderId="2" xfId="54" applyNumberFormat="1" applyFont="1" applyBorder="1">
      <alignment horizontal="right" vertical="center"/>
    </xf>
    <xf numFmtId="0" fontId="0" fillId="0" borderId="3" xfId="0" applyFont="1" applyBorder="1">
      <alignment vertical="top"/>
    </xf>
    <xf numFmtId="0" fontId="0" fillId="0" borderId="3" xfId="0" applyFont="1" applyBorder="1" applyAlignment="1">
      <alignment horizontal="center" vertical="top"/>
    </xf>
    <xf numFmtId="49" fontId="8" fillId="0" borderId="0" xfId="53"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49" fontId="2" fillId="0" borderId="1" xfId="53"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0" fillId="0" borderId="0" xfId="0" applyFont="1" applyAlignment="1">
      <alignment horizontal="center" vertical="top"/>
    </xf>
    <xf numFmtId="49" fontId="3" fillId="0" borderId="0"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9" fontId="2" fillId="0" borderId="1" xfId="0" applyNumberFormat="1" applyFont="1" applyBorder="1" applyAlignment="1">
      <alignment horizontal="center" vertical="center" wrapText="1"/>
    </xf>
    <xf numFmtId="180" fontId="6" fillId="0" borderId="1" xfId="56" applyNumberFormat="1" applyFont="1" applyBorder="1" applyAlignment="1">
      <alignment horizontal="center" vertical="center" wrapText="1"/>
    </xf>
    <xf numFmtId="49" fontId="10" fillId="0" borderId="0" xfId="53" applyNumberFormat="1" applyFont="1" applyBorder="1" applyAlignment="1">
      <alignment horizontal="right" vertical="center" wrapText="1"/>
    </xf>
    <xf numFmtId="0" fontId="2" fillId="0" borderId="1" xfId="53" applyNumberFormat="1" applyFont="1" applyBorder="1">
      <alignment horizontal="left" vertical="center" wrapText="1"/>
    </xf>
    <xf numFmtId="49" fontId="2" fillId="0" borderId="1" xfId="53" applyNumberFormat="1" applyFont="1" applyBorder="1">
      <alignment horizontal="left" vertical="center" wrapText="1"/>
    </xf>
    <xf numFmtId="179" fontId="2" fillId="0" borderId="1" xfId="53" applyNumberFormat="1" applyFont="1" applyBorder="1" applyAlignment="1">
      <alignment horizontal="right" vertical="center" wrapText="1"/>
    </xf>
    <xf numFmtId="179" fontId="2" fillId="0" borderId="1" xfId="53" applyNumberFormat="1" applyFont="1" applyBorder="1" applyAlignment="1">
      <alignment horizontal="center" vertical="center" wrapText="1"/>
    </xf>
    <xf numFmtId="179" fontId="2" fillId="0" borderId="1" xfId="0" applyNumberFormat="1" applyFont="1" applyBorder="1" applyAlignment="1">
      <alignment horizontal="right" vertical="center" wrapText="1"/>
    </xf>
    <xf numFmtId="49" fontId="11" fillId="0" borderId="0" xfId="53"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0" fillId="0" borderId="4" xfId="0" applyFont="1" applyBorder="1">
      <alignment vertical="top"/>
    </xf>
    <xf numFmtId="49" fontId="2" fillId="0" borderId="1" xfId="53" applyNumberFormat="1" applyFont="1" applyBorder="1" applyAlignment="1">
      <alignment horizontal="left" vertical="center" wrapText="1" indent="1"/>
    </xf>
    <xf numFmtId="179" fontId="2" fillId="0" borderId="1" xfId="0" applyNumberFormat="1" applyFont="1" applyBorder="1" applyAlignment="1">
      <alignment horizontal="left" vertical="center" wrapText="1"/>
    </xf>
    <xf numFmtId="179" fontId="2" fillId="0" borderId="1" xfId="53" applyNumberFormat="1" applyFont="1" applyBorder="1">
      <alignment horizontal="left" vertical="center" wrapText="1"/>
    </xf>
    <xf numFmtId="0" fontId="11" fillId="0" borderId="0" xfId="0" applyFont="1" applyAlignment="1">
      <alignment horizontal="center" vertical="center"/>
    </xf>
    <xf numFmtId="0" fontId="7" fillId="0" borderId="0" xfId="0" applyFont="1"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179" fontId="2" fillId="0" borderId="1" xfId="54" applyNumberFormat="1" applyFont="1" applyBorder="1">
      <alignment horizontal="right"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179" fontId="2" fillId="0" borderId="0" xfId="54" applyNumberFormat="1" applyFont="1" applyBorder="1" applyAlignment="1">
      <alignment horizontal="center" vertical="center"/>
    </xf>
    <xf numFmtId="0" fontId="13" fillId="0" borderId="0" xfId="0" applyFont="1" applyAlignment="1">
      <alignment horizontal="left" vertical="top"/>
    </xf>
    <xf numFmtId="0" fontId="2" fillId="0" borderId="1" xfId="0" applyFont="1" applyBorder="1" applyAlignment="1">
      <alignment horizontal="left"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179" fontId="2" fillId="0" borderId="1" xfId="0" applyNumberFormat="1" applyFont="1" applyBorder="1" applyAlignment="1">
      <alignment horizontal="right" vertical="center"/>
    </xf>
    <xf numFmtId="0" fontId="14" fillId="0" borderId="0" xfId="0" applyFont="1" applyAlignment="1">
      <alignment horizontal="center"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10" fillId="0" borderId="6" xfId="0" applyFont="1" applyBorder="1" applyAlignment="1">
      <alignment horizontal="center" vertical="center"/>
    </xf>
    <xf numFmtId="179" fontId="10" fillId="0" borderId="1" xfId="0" applyNumberFormat="1" applyFont="1" applyBorder="1" applyAlignment="1">
      <alignment horizontal="right" vertical="center"/>
    </xf>
    <xf numFmtId="0" fontId="10" fillId="0" borderId="1"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5" xfId="0" applyFont="1" applyBorder="1" applyAlignment="1">
      <alignment horizontal="center" vertical="center"/>
    </xf>
    <xf numFmtId="0" fontId="15" fillId="0" borderId="7" xfId="0" applyFont="1" applyBorder="1" applyAlignment="1">
      <alignment horizontal="center" vertical="center" wrapText="1"/>
    </xf>
    <xf numFmtId="0" fontId="6" fillId="0" borderId="8" xfId="0" applyFont="1" applyBorder="1" applyAlignment="1">
      <alignment horizontal="center" vertical="center"/>
    </xf>
    <xf numFmtId="0" fontId="15" fillId="0" borderId="8" xfId="0" applyFont="1" applyBorder="1" applyAlignment="1">
      <alignment horizontal="center" vertical="center"/>
    </xf>
    <xf numFmtId="0" fontId="10" fillId="0" borderId="6" xfId="0" applyFont="1" applyBorder="1" applyAlignment="1">
      <alignment horizontal="left" vertical="center"/>
    </xf>
    <xf numFmtId="0" fontId="10" fillId="0" borderId="1"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tabSelected="1" workbookViewId="0">
      <selection activeCell="C27" sqref="C27"/>
    </sheetView>
  </sheetViews>
  <sheetFormatPr defaultColWidth="8.85" defaultRowHeight="15" customHeight="1" outlineLevelCol="3"/>
  <cols>
    <col min="1" max="1" width="35.7083333333333" customWidth="1"/>
    <col min="2" max="2" width="20.125" customWidth="1"/>
    <col min="3" max="3" width="30.5" customWidth="1"/>
    <col min="4" max="4" width="35.7083333333333" customWidth="1"/>
  </cols>
  <sheetData>
    <row r="1" ht="18.75" customHeight="1" spans="1:4">
      <c r="A1" s="1"/>
      <c r="B1" s="1"/>
      <c r="C1" s="1"/>
      <c r="D1" s="5" t="s">
        <v>0</v>
      </c>
    </row>
    <row r="2" ht="34" customHeight="1" spans="1:4">
      <c r="A2" s="3" t="s">
        <v>1</v>
      </c>
      <c r="B2" s="3"/>
      <c r="C2" s="3"/>
      <c r="D2" s="3"/>
    </row>
    <row r="3" ht="18.75" customHeight="1" spans="1:4">
      <c r="A3" s="4" t="str">
        <f>"单位名称："&amp;"元江哈尼族彝族傣族自治县那诺中学"</f>
        <v>单位名称：元江哈尼族彝族傣族自治县那诺中学</v>
      </c>
      <c r="B3" s="4"/>
      <c r="C3" s="73"/>
      <c r="D3" s="5" t="s">
        <v>2</v>
      </c>
    </row>
    <row r="4" ht="20" customHeight="1" spans="1:4">
      <c r="A4" s="7" t="s">
        <v>3</v>
      </c>
      <c r="B4" s="7"/>
      <c r="C4" s="7" t="s">
        <v>4</v>
      </c>
      <c r="D4" s="7"/>
    </row>
    <row r="5" ht="18.75" customHeight="1" spans="1:4">
      <c r="A5" s="7" t="s">
        <v>5</v>
      </c>
      <c r="B5" s="7" t="s">
        <v>6</v>
      </c>
      <c r="C5" s="7" t="s">
        <v>7</v>
      </c>
      <c r="D5" s="7" t="s">
        <v>6</v>
      </c>
    </row>
    <row r="6" ht="2" customHeight="1" spans="1:4">
      <c r="A6" s="7"/>
      <c r="B6" s="7"/>
      <c r="C6" s="7"/>
      <c r="D6" s="7"/>
    </row>
    <row r="7" ht="22.5" customHeight="1" spans="1:4">
      <c r="A7" s="74" t="s">
        <v>8</v>
      </c>
      <c r="B7" s="59">
        <v>6951106.33</v>
      </c>
      <c r="C7" s="74" t="str">
        <f>"一"&amp;"、"&amp;"教育支出"</f>
        <v>一、教育支出</v>
      </c>
      <c r="D7" s="59">
        <v>5885727.28</v>
      </c>
    </row>
    <row r="8" ht="22.5" customHeight="1" spans="1:4">
      <c r="A8" s="74" t="s">
        <v>9</v>
      </c>
      <c r="B8" s="59"/>
      <c r="C8" s="74" t="str">
        <f>"二"&amp;"、"&amp;"社会保障和就业支出"</f>
        <v>二、社会保障和就业支出</v>
      </c>
      <c r="D8" s="59">
        <v>703362.16</v>
      </c>
    </row>
    <row r="9" ht="22.5" customHeight="1" spans="1:4">
      <c r="A9" s="74" t="s">
        <v>10</v>
      </c>
      <c r="B9" s="59"/>
      <c r="C9" s="74" t="str">
        <f>"三"&amp;"、"&amp;"卫生健康支出"</f>
        <v>三、卫生健康支出</v>
      </c>
      <c r="D9" s="59">
        <v>361612.89</v>
      </c>
    </row>
    <row r="10" ht="22.5" customHeight="1" spans="1:4">
      <c r="A10" s="74" t="s">
        <v>11</v>
      </c>
      <c r="B10" s="59"/>
      <c r="C10" s="74" t="str">
        <f>"四"&amp;"、"&amp;"住房保障支出"</f>
        <v>四、住房保障支出</v>
      </c>
      <c r="D10" s="59">
        <v>502404</v>
      </c>
    </row>
    <row r="11" ht="22.5" customHeight="1" spans="1:4">
      <c r="A11" s="74" t="s">
        <v>12</v>
      </c>
      <c r="B11" s="59">
        <v>502000</v>
      </c>
      <c r="C11" s="74"/>
      <c r="D11" s="59"/>
    </row>
    <row r="12" ht="22.5" customHeight="1" spans="1:4">
      <c r="A12" s="74" t="s">
        <v>13</v>
      </c>
      <c r="B12" s="59"/>
      <c r="C12" s="74"/>
      <c r="D12" s="59"/>
    </row>
    <row r="13" ht="22.5" customHeight="1" spans="1:4">
      <c r="A13" s="74" t="s">
        <v>14</v>
      </c>
      <c r="B13" s="59"/>
      <c r="C13" s="74"/>
      <c r="D13" s="59"/>
    </row>
    <row r="14" ht="22.5" customHeight="1" spans="1:4">
      <c r="A14" s="74" t="s">
        <v>15</v>
      </c>
      <c r="B14" s="59"/>
      <c r="C14" s="74"/>
      <c r="D14" s="59"/>
    </row>
    <row r="15" ht="22.5" customHeight="1" spans="1:4">
      <c r="A15" s="75" t="s">
        <v>16</v>
      </c>
      <c r="B15" s="59"/>
      <c r="C15" s="78"/>
      <c r="D15" s="59"/>
    </row>
    <row r="16" ht="22.5" customHeight="1" spans="1:4">
      <c r="A16" s="75" t="s">
        <v>17</v>
      </c>
      <c r="B16" s="59">
        <v>502000</v>
      </c>
      <c r="C16" s="78"/>
      <c r="D16" s="59"/>
    </row>
    <row r="17" ht="18" customHeight="1" spans="1:4">
      <c r="A17" s="75"/>
      <c r="B17" s="59"/>
      <c r="C17" s="78"/>
      <c r="D17" s="59"/>
    </row>
    <row r="18" ht="18" customHeight="1" spans="1:4">
      <c r="A18" s="76" t="s">
        <v>18</v>
      </c>
      <c r="B18" s="77">
        <v>7453106.33</v>
      </c>
      <c r="C18" s="78" t="s">
        <v>19</v>
      </c>
      <c r="D18" s="77">
        <v>7453106.33</v>
      </c>
    </row>
    <row r="19" ht="21" customHeight="1" spans="1:4">
      <c r="A19" s="85" t="s">
        <v>20</v>
      </c>
      <c r="B19" s="59"/>
      <c r="C19" s="86" t="s">
        <v>21</v>
      </c>
      <c r="D19" s="72"/>
    </row>
    <row r="20" ht="22.5" customHeight="1" spans="1:4">
      <c r="A20" s="75" t="s">
        <v>22</v>
      </c>
      <c r="B20" s="77"/>
      <c r="C20" s="75" t="s">
        <v>22</v>
      </c>
      <c r="D20" s="77"/>
    </row>
    <row r="21" ht="22.5" customHeight="1" spans="1:4">
      <c r="A21" s="75" t="s">
        <v>23</v>
      </c>
      <c r="B21" s="77"/>
      <c r="C21" s="75" t="s">
        <v>24</v>
      </c>
      <c r="D21" s="77"/>
    </row>
    <row r="22" ht="22.5" customHeight="1" spans="1:4">
      <c r="A22" s="76" t="s">
        <v>25</v>
      </c>
      <c r="B22" s="77">
        <v>7453106.33</v>
      </c>
      <c r="C22" s="78" t="s">
        <v>26</v>
      </c>
      <c r="D22" s="77">
        <v>7453106.33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1" bottom="1" header="0.5" footer="0.5"/>
  <pageSetup paperSize="1" fitToHeight="0"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7" sqref="$A7:$XFD7"/>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7" t="s">
        <v>302</v>
      </c>
    </row>
    <row r="2" ht="37.5" customHeight="1" spans="1:6">
      <c r="A2" s="3" t="s">
        <v>303</v>
      </c>
      <c r="B2" s="3"/>
      <c r="C2" s="3"/>
      <c r="D2" s="3"/>
      <c r="E2" s="3"/>
      <c r="F2" s="3"/>
    </row>
    <row r="3" ht="18.75" customHeight="1" spans="1:6">
      <c r="A3" s="48" t="str">
        <f>"单位名称："&amp;"元江哈尼族彝族傣族自治县那诺中学"</f>
        <v>单位名称：元江哈尼族彝族傣族自治县那诺中学</v>
      </c>
      <c r="B3" s="48"/>
      <c r="C3" s="48"/>
      <c r="D3" s="49"/>
      <c r="E3" s="49"/>
      <c r="F3" s="50" t="s">
        <v>29</v>
      </c>
    </row>
    <row r="4" ht="18.75" customHeight="1" spans="1:6">
      <c r="A4" s="12" t="s">
        <v>133</v>
      </c>
      <c r="B4" s="12" t="s">
        <v>59</v>
      </c>
      <c r="C4" s="12" t="s">
        <v>60</v>
      </c>
      <c r="D4" s="32" t="s">
        <v>304</v>
      </c>
      <c r="E4" s="32"/>
      <c r="F4" s="32"/>
    </row>
    <row r="5" ht="18.75" customHeight="1" spans="1:6">
      <c r="A5" s="12" t="s">
        <v>59</v>
      </c>
      <c r="B5" s="12" t="s">
        <v>59</v>
      </c>
      <c r="C5" s="12" t="s">
        <v>60</v>
      </c>
      <c r="D5" s="32" t="s">
        <v>34</v>
      </c>
      <c r="E5" s="32" t="s">
        <v>63</v>
      </c>
      <c r="F5" s="32" t="s">
        <v>64</v>
      </c>
    </row>
    <row r="6" ht="18.75" customHeight="1" spans="1:6">
      <c r="A6" s="13" t="s">
        <v>46</v>
      </c>
      <c r="B6" s="13"/>
      <c r="C6" s="13" t="s">
        <v>47</v>
      </c>
      <c r="D6" s="13" t="s">
        <v>49</v>
      </c>
      <c r="E6" s="13" t="s">
        <v>50</v>
      </c>
      <c r="F6" s="13" t="s">
        <v>51</v>
      </c>
    </row>
    <row r="7" s="33" customFormat="1" ht="20.25" customHeight="1" spans="1:6">
      <c r="A7" s="15" t="s">
        <v>129</v>
      </c>
      <c r="B7" s="15" t="s">
        <v>129</v>
      </c>
      <c r="C7" s="15" t="s">
        <v>129</v>
      </c>
      <c r="D7" s="16" t="s">
        <v>129</v>
      </c>
      <c r="E7" s="16" t="s">
        <v>129</v>
      </c>
      <c r="F7" s="16" t="s">
        <v>129</v>
      </c>
    </row>
    <row r="8" customHeight="1" spans="1:6">
      <c r="A8" s="33"/>
      <c r="B8" s="33"/>
      <c r="C8" s="33"/>
      <c r="D8" s="33"/>
      <c r="E8" s="33"/>
      <c r="F8" s="33"/>
    </row>
    <row r="9" customHeight="1" spans="1:6">
      <c r="A9" s="17" t="s">
        <v>305</v>
      </c>
      <c r="B9" s="17"/>
      <c r="C9" s="17"/>
      <c r="D9" s="17"/>
      <c r="E9" s="17"/>
      <c r="F9" s="17"/>
    </row>
  </sheetData>
  <mergeCells count="8">
    <mergeCell ref="A2:F2"/>
    <mergeCell ref="A3:C3"/>
    <mergeCell ref="D4:F4"/>
    <mergeCell ref="A8:F8"/>
    <mergeCell ref="A9:F9"/>
    <mergeCell ref="A4:A5"/>
    <mergeCell ref="B4:B5"/>
    <mergeCell ref="C4:C5"/>
  </mergeCells>
  <printOptions horizontalCentered="1"/>
  <pageMargins left="0.393055555555556" right="0.393055555555556" top="1" bottom="1" header="0.5" footer="0.5"/>
  <pageSetup paperSize="1" scale="96" fitToHeight="0" pageOrder="overThenDown"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selection activeCell="E19" sqref="E19"/>
    </sheetView>
  </sheetViews>
  <sheetFormatPr defaultColWidth="8.85" defaultRowHeight="15" customHeight="1"/>
  <cols>
    <col min="1" max="1" width="22.625" customWidth="1"/>
    <col min="2" max="2" width="20.625"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9"/>
      <c r="B1" s="39"/>
      <c r="C1" s="39"/>
      <c r="D1" s="39"/>
      <c r="E1" s="39"/>
      <c r="F1" s="39"/>
      <c r="G1" s="39"/>
      <c r="H1" s="39"/>
      <c r="I1" s="39"/>
      <c r="J1" s="39"/>
      <c r="K1" s="39"/>
      <c r="L1" s="39"/>
      <c r="M1" s="39"/>
      <c r="N1" s="39"/>
      <c r="O1" s="39"/>
      <c r="P1" s="39"/>
      <c r="Q1" s="19" t="s">
        <v>306</v>
      </c>
    </row>
    <row r="2" ht="45" customHeight="1" spans="1:17">
      <c r="A2" s="34" t="s">
        <v>307</v>
      </c>
      <c r="B2" s="34"/>
      <c r="C2" s="34"/>
      <c r="D2" s="34"/>
      <c r="E2" s="34"/>
      <c r="F2" s="34"/>
      <c r="G2" s="34"/>
      <c r="H2" s="34"/>
      <c r="I2" s="34"/>
      <c r="J2" s="34"/>
      <c r="K2" s="34"/>
      <c r="L2" s="34"/>
      <c r="M2" s="34"/>
      <c r="N2" s="45"/>
      <c r="O2" s="45"/>
      <c r="P2" s="45"/>
      <c r="Q2" s="45"/>
    </row>
    <row r="3" ht="20.25" customHeight="1" spans="1:17">
      <c r="A3" s="18" t="str">
        <f>"单位名称："&amp;"元江哈尼族彝族傣族自治县那诺中学"</f>
        <v>单位名称：元江哈尼族彝族傣族自治县那诺中学</v>
      </c>
      <c r="B3" s="18"/>
      <c r="C3" s="18"/>
      <c r="D3" s="18"/>
      <c r="E3" s="18"/>
      <c r="F3" s="18"/>
      <c r="G3" s="18"/>
      <c r="H3" s="18"/>
      <c r="I3" s="18"/>
      <c r="J3" s="18"/>
      <c r="K3" s="18"/>
      <c r="L3" s="18"/>
      <c r="M3" s="18"/>
      <c r="N3" s="18"/>
      <c r="O3" s="18"/>
      <c r="P3" s="18"/>
      <c r="Q3" s="19" t="s">
        <v>29</v>
      </c>
    </row>
    <row r="4" ht="20.25" customHeight="1" spans="1:17">
      <c r="A4" s="21" t="s">
        <v>308</v>
      </c>
      <c r="B4" s="21" t="s">
        <v>309</v>
      </c>
      <c r="C4" s="21" t="s">
        <v>310</v>
      </c>
      <c r="D4" s="21" t="s">
        <v>311</v>
      </c>
      <c r="E4" s="21" t="s">
        <v>312</v>
      </c>
      <c r="F4" s="21" t="s">
        <v>313</v>
      </c>
      <c r="G4" s="21" t="s">
        <v>140</v>
      </c>
      <c r="H4" s="21"/>
      <c r="I4" s="21"/>
      <c r="J4" s="21"/>
      <c r="K4" s="21"/>
      <c r="L4" s="21"/>
      <c r="M4" s="21"/>
      <c r="N4" s="21"/>
      <c r="O4" s="21"/>
      <c r="P4" s="21"/>
      <c r="Q4" s="21"/>
    </row>
    <row r="5" ht="20.25" customHeight="1" spans="1:17">
      <c r="A5" s="21" t="s">
        <v>314</v>
      </c>
      <c r="B5" s="21" t="s">
        <v>309</v>
      </c>
      <c r="C5" s="21" t="s">
        <v>310</v>
      </c>
      <c r="D5" s="21" t="s">
        <v>311</v>
      </c>
      <c r="E5" s="21" t="s">
        <v>312</v>
      </c>
      <c r="F5" s="21" t="s">
        <v>313</v>
      </c>
      <c r="G5" s="21" t="s">
        <v>32</v>
      </c>
      <c r="H5" s="21" t="s">
        <v>35</v>
      </c>
      <c r="I5" s="21" t="s">
        <v>315</v>
      </c>
      <c r="J5" s="21" t="s">
        <v>316</v>
      </c>
      <c r="K5" s="21" t="s">
        <v>38</v>
      </c>
      <c r="L5" s="21" t="s">
        <v>317</v>
      </c>
      <c r="M5" s="21" t="s">
        <v>62</v>
      </c>
      <c r="N5" s="21"/>
      <c r="O5" s="21"/>
      <c r="P5" s="21"/>
      <c r="Q5" s="21"/>
    </row>
    <row r="6" ht="32.4" customHeight="1" spans="1:17">
      <c r="A6" s="21"/>
      <c r="B6" s="21"/>
      <c r="C6" s="21"/>
      <c r="D6" s="21"/>
      <c r="E6" s="21"/>
      <c r="F6" s="21"/>
      <c r="G6" s="21"/>
      <c r="H6" s="21" t="s">
        <v>34</v>
      </c>
      <c r="I6" s="21"/>
      <c r="J6" s="21"/>
      <c r="K6" s="21"/>
      <c r="L6" s="21" t="s">
        <v>34</v>
      </c>
      <c r="M6" s="21" t="s">
        <v>41</v>
      </c>
      <c r="N6" s="21" t="s">
        <v>42</v>
      </c>
      <c r="O6" s="46" t="s">
        <v>43</v>
      </c>
      <c r="P6" s="46" t="s">
        <v>44</v>
      </c>
      <c r="Q6" s="46" t="s">
        <v>45</v>
      </c>
    </row>
    <row r="7" ht="20.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0.25" customHeight="1" spans="1:17">
      <c r="A8" s="40" t="s">
        <v>205</v>
      </c>
      <c r="B8" s="41"/>
      <c r="C8" s="41"/>
      <c r="D8" s="42"/>
      <c r="E8" s="42"/>
      <c r="F8" s="42">
        <v>60000</v>
      </c>
      <c r="G8" s="42">
        <v>60000</v>
      </c>
      <c r="H8" s="42"/>
      <c r="I8" s="42"/>
      <c r="J8" s="44"/>
      <c r="K8" s="44"/>
      <c r="L8" s="42">
        <v>60000</v>
      </c>
      <c r="M8" s="42"/>
      <c r="N8" s="42"/>
      <c r="O8" s="42"/>
      <c r="P8" s="42"/>
      <c r="Q8" s="42">
        <v>60000</v>
      </c>
    </row>
    <row r="9" ht="20.25" customHeight="1" spans="1:17">
      <c r="A9" s="41"/>
      <c r="B9" s="41" t="s">
        <v>318</v>
      </c>
      <c r="C9" s="41" t="str">
        <f>"A02020100"&amp;"  "&amp;"复印机"</f>
        <v>A02020100  复印机</v>
      </c>
      <c r="D9" s="43" t="s">
        <v>319</v>
      </c>
      <c r="E9" s="30">
        <v>1</v>
      </c>
      <c r="F9" s="42">
        <v>25000</v>
      </c>
      <c r="G9" s="42">
        <v>25000</v>
      </c>
      <c r="H9" s="44"/>
      <c r="I9" s="44"/>
      <c r="J9" s="44"/>
      <c r="K9" s="44"/>
      <c r="L9" s="42">
        <v>25000</v>
      </c>
      <c r="M9" s="42"/>
      <c r="N9" s="42"/>
      <c r="O9" s="42"/>
      <c r="P9" s="42"/>
      <c r="Q9" s="42">
        <v>25000</v>
      </c>
    </row>
    <row r="10" ht="20.25" customHeight="1" spans="1:17">
      <c r="A10" s="41"/>
      <c r="B10" s="41" t="s">
        <v>320</v>
      </c>
      <c r="C10" s="41" t="str">
        <f>"A02020800"&amp;"  "&amp;"触控一体机"</f>
        <v>A02020800  触控一体机</v>
      </c>
      <c r="D10" s="43" t="s">
        <v>319</v>
      </c>
      <c r="E10" s="30">
        <v>2</v>
      </c>
      <c r="F10" s="42">
        <v>35000</v>
      </c>
      <c r="G10" s="42">
        <v>35000</v>
      </c>
      <c r="H10" s="44"/>
      <c r="I10" s="44"/>
      <c r="J10" s="44"/>
      <c r="K10" s="44"/>
      <c r="L10" s="42">
        <v>35000</v>
      </c>
      <c r="M10" s="42"/>
      <c r="N10" s="42"/>
      <c r="O10" s="42"/>
      <c r="P10" s="42"/>
      <c r="Q10" s="42">
        <v>35000</v>
      </c>
    </row>
    <row r="11" ht="20.25" customHeight="1" spans="1:17">
      <c r="A11" s="30" t="s">
        <v>32</v>
      </c>
      <c r="B11" s="30"/>
      <c r="C11" s="30"/>
      <c r="D11" s="43"/>
      <c r="E11" s="43"/>
      <c r="F11" s="42">
        <v>60000</v>
      </c>
      <c r="G11" s="42">
        <v>60000</v>
      </c>
      <c r="H11" s="42"/>
      <c r="I11" s="42"/>
      <c r="J11" s="42"/>
      <c r="K11" s="42"/>
      <c r="L11" s="42">
        <v>60000</v>
      </c>
      <c r="M11" s="42"/>
      <c r="N11" s="42"/>
      <c r="O11" s="42"/>
      <c r="P11" s="42"/>
      <c r="Q11" s="42">
        <v>60000</v>
      </c>
    </row>
  </sheetData>
  <mergeCells count="17">
    <mergeCell ref="A1:M1"/>
    <mergeCell ref="A2:Q2"/>
    <mergeCell ref="A3:M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0.393055555555556" right="0.393055555555556" top="1" bottom="1" header="0.5" footer="0.5"/>
  <pageSetup paperSize="1" scale="44" fitToHeight="0" pageOrder="overThenDown"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G24" sqref="G24"/>
    </sheetView>
  </sheetViews>
  <sheetFormatPr defaultColWidth="8.85" defaultRowHeight="15" customHeight="1"/>
  <cols>
    <col min="1" max="1" width="20.5" customWidth="1"/>
    <col min="2" max="2" width="17.5" customWidth="1"/>
    <col min="3" max="3" width="17.75" customWidth="1"/>
    <col min="4" max="4" width="11.25" customWidth="1"/>
    <col min="5" max="5" width="11.625" customWidth="1"/>
    <col min="6" max="6" width="10.375" customWidth="1"/>
    <col min="7" max="7" width="12.5" customWidth="1"/>
    <col min="8" max="8" width="9.75" customWidth="1"/>
    <col min="9" max="9" width="10.25" customWidth="1"/>
    <col min="10" max="10" width="11.375" customWidth="1"/>
    <col min="11" max="11" width="16.2833333333333" customWidth="1"/>
    <col min="12" max="12" width="11.625" customWidth="1"/>
    <col min="13" max="13" width="9.75" customWidth="1"/>
    <col min="14" max="14" width="12.125" customWidth="1"/>
  </cols>
  <sheetData>
    <row r="1" customHeight="1" spans="1:14">
      <c r="A1" s="19"/>
      <c r="B1" s="19"/>
      <c r="C1" s="19"/>
      <c r="D1" s="19"/>
      <c r="E1" s="19"/>
      <c r="F1" s="19"/>
      <c r="G1" s="19"/>
      <c r="H1" s="19"/>
      <c r="I1" s="19"/>
      <c r="J1" s="19"/>
      <c r="K1" s="19"/>
      <c r="L1" s="19"/>
      <c r="M1" s="19"/>
      <c r="N1" s="19" t="s">
        <v>321</v>
      </c>
    </row>
    <row r="2" ht="45" customHeight="1" spans="1:14">
      <c r="A2" s="34" t="s">
        <v>322</v>
      </c>
      <c r="B2" s="34"/>
      <c r="C2" s="34"/>
      <c r="D2" s="34"/>
      <c r="E2" s="34"/>
      <c r="F2" s="34"/>
      <c r="G2" s="34"/>
      <c r="H2" s="34"/>
      <c r="I2" s="34"/>
      <c r="J2" s="34"/>
      <c r="K2" s="34"/>
      <c r="L2" s="34"/>
      <c r="M2" s="34"/>
      <c r="N2" s="34"/>
    </row>
    <row r="3" ht="20.25" customHeight="1" spans="1:14">
      <c r="A3" s="18" t="str">
        <f>"单位名称："&amp;"元江哈尼族彝族傣族自治县那诺中学"</f>
        <v>单位名称：元江哈尼族彝族傣族自治县那诺中学</v>
      </c>
      <c r="B3" s="18"/>
      <c r="C3" s="18"/>
      <c r="D3" s="18"/>
      <c r="E3" s="18"/>
      <c r="F3" s="18"/>
      <c r="G3" s="18"/>
      <c r="H3" s="18"/>
      <c r="I3" s="19"/>
      <c r="J3" s="19"/>
      <c r="K3" s="19"/>
      <c r="L3" s="19"/>
      <c r="M3" s="19"/>
      <c r="N3" s="19" t="s">
        <v>29</v>
      </c>
    </row>
    <row r="4" ht="27.15" customHeight="1" spans="1:14">
      <c r="A4" s="35" t="s">
        <v>308</v>
      </c>
      <c r="B4" s="35" t="s">
        <v>323</v>
      </c>
      <c r="C4" s="35" t="s">
        <v>324</v>
      </c>
      <c r="D4" s="35" t="s">
        <v>140</v>
      </c>
      <c r="E4" s="35"/>
      <c r="F4" s="35"/>
      <c r="G4" s="35"/>
      <c r="H4" s="35"/>
      <c r="I4" s="35"/>
      <c r="J4" s="35"/>
      <c r="K4" s="35"/>
      <c r="L4" s="35"/>
      <c r="M4" s="35"/>
      <c r="N4" s="35"/>
    </row>
    <row r="5" ht="23.4" customHeight="1" spans="1:14">
      <c r="A5" s="35" t="s">
        <v>314</v>
      </c>
      <c r="B5" s="35"/>
      <c r="C5" s="35" t="s">
        <v>325</v>
      </c>
      <c r="D5" s="35" t="s">
        <v>32</v>
      </c>
      <c r="E5" s="35" t="s">
        <v>35</v>
      </c>
      <c r="F5" s="35" t="s">
        <v>315</v>
      </c>
      <c r="G5" s="35" t="s">
        <v>316</v>
      </c>
      <c r="H5" s="35" t="s">
        <v>38</v>
      </c>
      <c r="I5" s="35" t="s">
        <v>317</v>
      </c>
      <c r="J5" s="35"/>
      <c r="K5" s="35"/>
      <c r="L5" s="35"/>
      <c r="M5" s="35"/>
      <c r="N5" s="35"/>
    </row>
    <row r="6" ht="28.65" customHeight="1" spans="1:14">
      <c r="A6" s="35"/>
      <c r="B6" s="35"/>
      <c r="C6" s="35"/>
      <c r="D6" s="35"/>
      <c r="E6" s="35" t="s">
        <v>34</v>
      </c>
      <c r="F6" s="35"/>
      <c r="G6" s="35"/>
      <c r="H6" s="35"/>
      <c r="I6" s="35" t="s">
        <v>34</v>
      </c>
      <c r="J6" s="35" t="s">
        <v>41</v>
      </c>
      <c r="K6" s="35" t="s">
        <v>42</v>
      </c>
      <c r="L6" s="38" t="s">
        <v>43</v>
      </c>
      <c r="M6" s="38" t="s">
        <v>44</v>
      </c>
      <c r="N6" s="38" t="s">
        <v>45</v>
      </c>
    </row>
    <row r="7" ht="20.25" customHeight="1" spans="1:14">
      <c r="A7" s="36">
        <v>1</v>
      </c>
      <c r="B7" s="36">
        <v>2</v>
      </c>
      <c r="C7" s="36">
        <v>3</v>
      </c>
      <c r="D7" s="36">
        <v>4</v>
      </c>
      <c r="E7" s="36">
        <v>5</v>
      </c>
      <c r="F7" s="36">
        <v>6</v>
      </c>
      <c r="G7" s="36">
        <v>7</v>
      </c>
      <c r="H7" s="36">
        <v>8</v>
      </c>
      <c r="I7" s="36">
        <v>9</v>
      </c>
      <c r="J7" s="36">
        <v>10</v>
      </c>
      <c r="K7" s="36">
        <v>11</v>
      </c>
      <c r="L7" s="36">
        <v>12</v>
      </c>
      <c r="M7" s="36">
        <v>13</v>
      </c>
      <c r="N7" s="36">
        <v>14</v>
      </c>
    </row>
    <row r="8" s="33" customFormat="1" ht="20.25" customHeight="1" spans="1:14">
      <c r="A8" s="30" t="s">
        <v>129</v>
      </c>
      <c r="B8" s="30" t="s">
        <v>129</v>
      </c>
      <c r="C8" s="30" t="s">
        <v>129</v>
      </c>
      <c r="D8" s="37" t="s">
        <v>129</v>
      </c>
      <c r="E8" s="37" t="s">
        <v>129</v>
      </c>
      <c r="F8" s="37" t="s">
        <v>129</v>
      </c>
      <c r="G8" s="37" t="s">
        <v>129</v>
      </c>
      <c r="H8" s="37" t="s">
        <v>129</v>
      </c>
      <c r="I8" s="37" t="s">
        <v>129</v>
      </c>
      <c r="J8" s="37" t="s">
        <v>129</v>
      </c>
      <c r="K8" s="37" t="s">
        <v>129</v>
      </c>
      <c r="L8" s="37" t="s">
        <v>129</v>
      </c>
      <c r="M8" s="37" t="s">
        <v>129</v>
      </c>
      <c r="N8" s="37" t="s">
        <v>129</v>
      </c>
    </row>
    <row r="10" customHeight="1" spans="1:14">
      <c r="A10" s="17" t="s">
        <v>326</v>
      </c>
      <c r="B10" s="17"/>
      <c r="C10" s="17"/>
      <c r="D10" s="17"/>
      <c r="E10" s="17"/>
      <c r="F10" s="17"/>
      <c r="G10" s="17"/>
      <c r="H10" s="17"/>
      <c r="I10" s="17"/>
      <c r="J10" s="17"/>
      <c r="K10" s="17"/>
      <c r="L10" s="17"/>
      <c r="M10" s="17"/>
      <c r="N10" s="17"/>
    </row>
  </sheetData>
  <mergeCells count="14">
    <mergeCell ref="A1:I1"/>
    <mergeCell ref="A2:N2"/>
    <mergeCell ref="A3:H3"/>
    <mergeCell ref="D4:N4"/>
    <mergeCell ref="I5:N5"/>
    <mergeCell ref="A10:N10"/>
    <mergeCell ref="A4:A6"/>
    <mergeCell ref="B4:B6"/>
    <mergeCell ref="C4:C6"/>
    <mergeCell ref="D5:D6"/>
    <mergeCell ref="E5:E6"/>
    <mergeCell ref="F5:F6"/>
    <mergeCell ref="G5:G6"/>
    <mergeCell ref="H5:H6"/>
  </mergeCells>
  <printOptions horizontalCentered="1"/>
  <pageMargins left="0.393055555555556" right="0.393055555555556" top="1" bottom="1" header="0.5" footer="0.5"/>
  <pageSetup paperSize="1" scale="72" fitToHeight="0" pageOrder="overThenDown"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workbookViewId="0">
      <selection activeCell="A7" sqref="A7:N7"/>
    </sheetView>
  </sheetViews>
  <sheetFormatPr defaultColWidth="8.85" defaultRowHeight="15" customHeight="1"/>
  <cols>
    <col min="1" max="1" width="16.75" customWidth="1"/>
    <col min="2" max="2" width="14" customWidth="1"/>
    <col min="3" max="4" width="13.75" customWidth="1"/>
    <col min="5" max="5" width="12.25" customWidth="1"/>
    <col min="6" max="6" width="13.375" customWidth="1"/>
    <col min="7" max="7" width="12" customWidth="1"/>
    <col min="8" max="8" width="12.875" customWidth="1"/>
    <col min="9" max="9" width="11.375" customWidth="1"/>
    <col min="10" max="10" width="14" customWidth="1"/>
    <col min="11" max="11" width="13.875" customWidth="1"/>
    <col min="12" max="12" width="12.375" customWidth="1"/>
    <col min="13" max="13" width="13" customWidth="1"/>
    <col min="14" max="14" width="14.75" customWidth="1"/>
  </cols>
  <sheetData>
    <row r="1" ht="24.15" customHeight="1" spans="1:14">
      <c r="A1" s="18"/>
      <c r="B1" s="18"/>
      <c r="C1" s="18"/>
      <c r="D1" s="18"/>
      <c r="E1" s="18"/>
      <c r="F1" s="18"/>
      <c r="G1" s="18"/>
      <c r="H1" s="18"/>
      <c r="I1" s="18"/>
      <c r="J1" s="18"/>
      <c r="K1" s="18"/>
      <c r="L1" s="18"/>
      <c r="M1" s="18"/>
      <c r="N1" s="19" t="s">
        <v>327</v>
      </c>
    </row>
    <row r="2" ht="45.15" customHeight="1" spans="1:14">
      <c r="A2" s="27" t="s">
        <v>328</v>
      </c>
      <c r="B2" s="27"/>
      <c r="C2" s="27"/>
      <c r="D2" s="27"/>
      <c r="E2" s="27"/>
      <c r="F2" s="27"/>
      <c r="G2" s="27"/>
      <c r="H2" s="27"/>
      <c r="I2" s="27"/>
      <c r="J2" s="27"/>
      <c r="K2" s="27"/>
      <c r="L2" s="27"/>
      <c r="M2" s="27"/>
      <c r="N2" s="27"/>
    </row>
    <row r="3" ht="18.75" customHeight="1" spans="1:14">
      <c r="A3" s="18" t="str">
        <f>"单位名称："&amp;"元江哈尼族彝族傣族自治县那诺中学"</f>
        <v>单位名称：元江哈尼族彝族傣族自治县那诺中学</v>
      </c>
      <c r="B3" s="18"/>
      <c r="C3" s="18"/>
      <c r="D3" s="18"/>
      <c r="E3" s="18"/>
      <c r="F3" s="18"/>
      <c r="G3" s="18"/>
      <c r="H3" s="18"/>
      <c r="I3" s="18"/>
      <c r="J3" s="18"/>
      <c r="K3" s="18"/>
      <c r="L3" s="18"/>
      <c r="M3" s="18"/>
      <c r="N3" s="19" t="s">
        <v>29</v>
      </c>
    </row>
    <row r="4" ht="22.5" customHeight="1" spans="1:14">
      <c r="A4" s="31" t="s">
        <v>329</v>
      </c>
      <c r="B4" s="31" t="s">
        <v>140</v>
      </c>
      <c r="C4" s="31"/>
      <c r="D4" s="31"/>
      <c r="E4" s="31" t="s">
        <v>330</v>
      </c>
      <c r="F4" s="31"/>
      <c r="G4" s="31"/>
      <c r="H4" s="31"/>
      <c r="I4" s="31"/>
      <c r="J4" s="31"/>
      <c r="K4" s="31"/>
      <c r="L4" s="31"/>
      <c r="M4" s="31"/>
      <c r="N4" s="31"/>
    </row>
    <row r="5" ht="22.5" customHeight="1" spans="1:14">
      <c r="A5" s="31"/>
      <c r="B5" s="31" t="s">
        <v>32</v>
      </c>
      <c r="C5" s="31" t="s">
        <v>35</v>
      </c>
      <c r="D5" s="31" t="s">
        <v>315</v>
      </c>
      <c r="E5" s="32" t="s">
        <v>331</v>
      </c>
      <c r="F5" s="32" t="s">
        <v>332</v>
      </c>
      <c r="G5" s="32" t="s">
        <v>333</v>
      </c>
      <c r="H5" s="32" t="s">
        <v>334</v>
      </c>
      <c r="I5" s="32" t="s">
        <v>335</v>
      </c>
      <c r="J5" s="32" t="s">
        <v>336</v>
      </c>
      <c r="K5" s="32" t="s">
        <v>337</v>
      </c>
      <c r="L5" s="32" t="s">
        <v>338</v>
      </c>
      <c r="M5" s="32" t="s">
        <v>339</v>
      </c>
      <c r="N5" s="32" t="s">
        <v>340</v>
      </c>
    </row>
    <row r="6" ht="18.75" customHeight="1" spans="1:14">
      <c r="A6" s="31" t="s">
        <v>46</v>
      </c>
      <c r="B6" s="31" t="s">
        <v>47</v>
      </c>
      <c r="C6" s="31" t="s">
        <v>48</v>
      </c>
      <c r="D6" s="31" t="s">
        <v>49</v>
      </c>
      <c r="E6" s="31" t="s">
        <v>50</v>
      </c>
      <c r="F6" s="31" t="s">
        <v>51</v>
      </c>
      <c r="G6" s="31" t="s">
        <v>52</v>
      </c>
      <c r="H6" s="31" t="s">
        <v>53</v>
      </c>
      <c r="I6" s="31" t="s">
        <v>54</v>
      </c>
      <c r="J6" s="31" t="s">
        <v>70</v>
      </c>
      <c r="K6" s="31" t="s">
        <v>341</v>
      </c>
      <c r="L6" s="31" t="s">
        <v>342</v>
      </c>
      <c r="M6" s="31" t="s">
        <v>343</v>
      </c>
      <c r="N6" s="31" t="s">
        <v>344</v>
      </c>
    </row>
    <row r="7" ht="18.75" customHeight="1" spans="1:14">
      <c r="A7" s="30" t="s">
        <v>129</v>
      </c>
      <c r="B7" s="30" t="s">
        <v>129</v>
      </c>
      <c r="C7" s="30" t="s">
        <v>129</v>
      </c>
      <c r="D7" s="30" t="s">
        <v>129</v>
      </c>
      <c r="E7" s="30" t="s">
        <v>129</v>
      </c>
      <c r="F7" s="30" t="s">
        <v>129</v>
      </c>
      <c r="G7" s="30" t="s">
        <v>129</v>
      </c>
      <c r="H7" s="30" t="s">
        <v>129</v>
      </c>
      <c r="I7" s="30" t="s">
        <v>129</v>
      </c>
      <c r="J7" s="30" t="s">
        <v>129</v>
      </c>
      <c r="K7" s="30" t="s">
        <v>129</v>
      </c>
      <c r="L7" s="30" t="s">
        <v>129</v>
      </c>
      <c r="M7" s="30" t="s">
        <v>129</v>
      </c>
      <c r="N7" s="30" t="s">
        <v>129</v>
      </c>
    </row>
    <row r="9" customHeight="1" spans="1:14">
      <c r="A9" s="17" t="s">
        <v>345</v>
      </c>
      <c r="B9" s="17"/>
      <c r="C9" s="17"/>
      <c r="D9" s="17"/>
      <c r="E9" s="17"/>
      <c r="F9" s="17"/>
      <c r="G9" s="17"/>
      <c r="H9" s="17"/>
      <c r="I9" s="17"/>
      <c r="J9" s="17"/>
      <c r="K9" s="17"/>
      <c r="L9" s="17"/>
      <c r="M9" s="17"/>
      <c r="N9" s="17"/>
    </row>
  </sheetData>
  <mergeCells count="6">
    <mergeCell ref="A2:N2"/>
    <mergeCell ref="A3:C3"/>
    <mergeCell ref="B4:D4"/>
    <mergeCell ref="E4:N4"/>
    <mergeCell ref="A9:N9"/>
    <mergeCell ref="A4:A5"/>
  </mergeCells>
  <printOptions horizontalCentered="1"/>
  <pageMargins left="0.393055555555556" right="0.393055555555556" top="1" bottom="1" header="0.5" footer="0.5"/>
  <pageSetup paperSize="1" scale="70" fitToHeight="0" pageOrder="overThenDown"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G28" sqref="G28"/>
    </sheetView>
  </sheetViews>
  <sheetFormatPr defaultColWidth="8.85" defaultRowHeight="15" customHeight="1" outlineLevelRow="7"/>
  <cols>
    <col min="1" max="2" width="17.625" customWidth="1"/>
    <col min="3" max="3" width="21.875" customWidth="1"/>
    <col min="4" max="4" width="18.75" customWidth="1"/>
    <col min="5" max="5" width="18.875" customWidth="1"/>
    <col min="6" max="10" width="21.875" customWidth="1"/>
  </cols>
  <sheetData>
    <row r="1" ht="18.75" customHeight="1" spans="1:10">
      <c r="A1" s="18"/>
      <c r="B1" s="18"/>
      <c r="C1" s="18"/>
      <c r="D1" s="18"/>
      <c r="E1" s="18"/>
      <c r="F1" s="18"/>
      <c r="G1" s="18"/>
      <c r="H1" s="18"/>
      <c r="I1" s="18"/>
      <c r="J1" s="19" t="s">
        <v>346</v>
      </c>
    </row>
    <row r="2" ht="52.05" customHeight="1" spans="1:10">
      <c r="A2" s="27" t="s">
        <v>347</v>
      </c>
      <c r="B2" s="28"/>
      <c r="C2" s="28"/>
      <c r="D2" s="28"/>
      <c r="E2" s="28"/>
      <c r="F2" s="28"/>
      <c r="G2" s="28"/>
      <c r="H2" s="28"/>
      <c r="I2" s="28"/>
      <c r="J2" s="28"/>
    </row>
    <row r="3" ht="21.3" customHeight="1" spans="1:10">
      <c r="A3" s="18" t="str">
        <f>"单位名称："&amp;"元江哈尼族彝族傣族自治县那诺中学"</f>
        <v>单位名称：元江哈尼族彝族傣族自治县那诺中学</v>
      </c>
      <c r="B3" s="18"/>
      <c r="C3" s="18"/>
      <c r="D3" s="29"/>
      <c r="E3" s="29"/>
      <c r="F3" s="29"/>
      <c r="G3" s="29"/>
      <c r="H3" s="29"/>
      <c r="I3" s="29"/>
      <c r="J3" s="29"/>
    </row>
    <row r="4" ht="27.15" customHeight="1" spans="1:10">
      <c r="A4" s="21" t="s">
        <v>219</v>
      </c>
      <c r="B4" s="21" t="s">
        <v>220</v>
      </c>
      <c r="C4" s="21" t="s">
        <v>221</v>
      </c>
      <c r="D4" s="21" t="s">
        <v>222</v>
      </c>
      <c r="E4" s="21" t="s">
        <v>223</v>
      </c>
      <c r="F4" s="21" t="s">
        <v>224</v>
      </c>
      <c r="G4" s="21" t="s">
        <v>225</v>
      </c>
      <c r="H4" s="21" t="s">
        <v>226</v>
      </c>
      <c r="I4" s="21" t="s">
        <v>227</v>
      </c>
      <c r="J4" s="21" t="s">
        <v>228</v>
      </c>
    </row>
    <row r="5" ht="18.75" customHeight="1" spans="1:10">
      <c r="A5" s="21" t="s">
        <v>46</v>
      </c>
      <c r="B5" s="21" t="s">
        <v>47</v>
      </c>
      <c r="C5" s="21" t="s">
        <v>48</v>
      </c>
      <c r="D5" s="21" t="s">
        <v>49</v>
      </c>
      <c r="E5" s="21" t="s">
        <v>50</v>
      </c>
      <c r="F5" s="21" t="s">
        <v>51</v>
      </c>
      <c r="G5" s="21" t="s">
        <v>52</v>
      </c>
      <c r="H5" s="21" t="s">
        <v>53</v>
      </c>
      <c r="I5" s="21" t="s">
        <v>54</v>
      </c>
      <c r="J5" s="21" t="s">
        <v>70</v>
      </c>
    </row>
    <row r="6" ht="18.75" customHeight="1" spans="1:10">
      <c r="A6" s="30" t="s">
        <v>129</v>
      </c>
      <c r="B6" s="30" t="s">
        <v>129</v>
      </c>
      <c r="C6" s="30" t="s">
        <v>129</v>
      </c>
      <c r="D6" s="30" t="s">
        <v>129</v>
      </c>
      <c r="E6" s="30" t="s">
        <v>129</v>
      </c>
      <c r="F6" s="30" t="s">
        <v>129</v>
      </c>
      <c r="G6" s="30" t="s">
        <v>129</v>
      </c>
      <c r="H6" s="30" t="s">
        <v>129</v>
      </c>
      <c r="I6" s="30" t="s">
        <v>129</v>
      </c>
      <c r="J6" s="30" t="s">
        <v>129</v>
      </c>
    </row>
    <row r="8" customHeight="1" spans="1:10">
      <c r="A8" s="17" t="s">
        <v>348</v>
      </c>
      <c r="B8" s="17"/>
      <c r="C8" s="17"/>
      <c r="D8" s="17"/>
      <c r="E8" s="17"/>
      <c r="F8" s="17"/>
      <c r="G8" s="17"/>
      <c r="H8" s="17"/>
      <c r="I8" s="17"/>
      <c r="J8" s="17"/>
    </row>
  </sheetData>
  <mergeCells count="3">
    <mergeCell ref="A2:J2"/>
    <mergeCell ref="A3:C3"/>
    <mergeCell ref="A8:J8"/>
  </mergeCells>
  <printOptions horizontalCentered="1"/>
  <pageMargins left="0.393055555555556" right="0.393055555555556" top="1" bottom="1" header="0.5" footer="0.5"/>
  <pageSetup paperSize="1" scale="65" fitToHeight="0" pageOrder="overThenDown"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topLeftCell="B1" workbookViewId="0">
      <selection activeCell="F28" sqref="F28"/>
    </sheetView>
  </sheetViews>
  <sheetFormatPr defaultColWidth="8.85" defaultRowHeight="15" customHeight="1" outlineLevelCol="7"/>
  <cols>
    <col min="1" max="8" width="28.575" customWidth="1"/>
  </cols>
  <sheetData>
    <row r="1" ht="18.75" customHeight="1" spans="1:8">
      <c r="A1" s="18"/>
      <c r="B1" s="18"/>
      <c r="C1" s="18"/>
      <c r="D1" s="18"/>
      <c r="E1" s="18"/>
      <c r="F1" s="18"/>
      <c r="G1" s="18"/>
      <c r="H1" s="19" t="s">
        <v>349</v>
      </c>
    </row>
    <row r="2" ht="41.4" customHeight="1" spans="1:8">
      <c r="A2" s="20" t="s">
        <v>350</v>
      </c>
      <c r="B2" s="20"/>
      <c r="C2" s="20"/>
      <c r="D2" s="20"/>
      <c r="E2" s="20"/>
      <c r="F2" s="20"/>
      <c r="G2" s="20"/>
      <c r="H2" s="20"/>
    </row>
    <row r="3" ht="18.75" customHeight="1" spans="1:8">
      <c r="A3" s="18" t="str">
        <f>"单位名称："&amp;"元江哈尼族彝族傣族自治县那诺中学"</f>
        <v>单位名称：元江哈尼族彝族傣族自治县那诺中学</v>
      </c>
      <c r="B3" s="18"/>
      <c r="C3" s="18"/>
      <c r="D3" s="18"/>
      <c r="E3" s="18"/>
      <c r="F3" s="18"/>
      <c r="G3" s="18"/>
      <c r="H3" s="18"/>
    </row>
    <row r="4" ht="18.75" customHeight="1" spans="1:8">
      <c r="A4" s="21" t="s">
        <v>133</v>
      </c>
      <c r="B4" s="21" t="s">
        <v>351</v>
      </c>
      <c r="C4" s="21" t="s">
        <v>352</v>
      </c>
      <c r="D4" s="21" t="s">
        <v>353</v>
      </c>
      <c r="E4" s="21" t="s">
        <v>311</v>
      </c>
      <c r="F4" s="21" t="s">
        <v>354</v>
      </c>
      <c r="G4" s="21"/>
      <c r="H4" s="21"/>
    </row>
    <row r="5" ht="18.75" customHeight="1" spans="1:8">
      <c r="A5" s="21"/>
      <c r="B5" s="21"/>
      <c r="C5" s="21"/>
      <c r="D5" s="21"/>
      <c r="E5" s="21"/>
      <c r="F5" s="21" t="s">
        <v>312</v>
      </c>
      <c r="G5" s="21" t="s">
        <v>355</v>
      </c>
      <c r="H5" s="21" t="s">
        <v>356</v>
      </c>
    </row>
    <row r="6" ht="18.75" customHeight="1" spans="1:8">
      <c r="A6" s="21" t="s">
        <v>46</v>
      </c>
      <c r="B6" s="21" t="s">
        <v>47</v>
      </c>
      <c r="C6" s="21" t="s">
        <v>48</v>
      </c>
      <c r="D6" s="21" t="s">
        <v>49</v>
      </c>
      <c r="E6" s="21" t="s">
        <v>50</v>
      </c>
      <c r="F6" s="21" t="s">
        <v>51</v>
      </c>
      <c r="G6" s="21" t="s">
        <v>52</v>
      </c>
      <c r="H6" s="21" t="s">
        <v>53</v>
      </c>
    </row>
    <row r="7" ht="18.75" customHeight="1" spans="1:8">
      <c r="A7" s="22" t="s">
        <v>56</v>
      </c>
      <c r="B7" s="22" t="s">
        <v>357</v>
      </c>
      <c r="C7" s="22" t="s">
        <v>358</v>
      </c>
      <c r="D7" s="22" t="s">
        <v>318</v>
      </c>
      <c r="E7" s="23" t="s">
        <v>319</v>
      </c>
      <c r="F7" s="23">
        <v>1</v>
      </c>
      <c r="G7" s="24">
        <v>25000</v>
      </c>
      <c r="H7" s="24">
        <v>25000</v>
      </c>
    </row>
    <row r="8" customHeight="1" spans="1:8">
      <c r="A8" s="25" t="s">
        <v>56</v>
      </c>
      <c r="B8" s="22" t="s">
        <v>357</v>
      </c>
      <c r="C8" s="22" t="s">
        <v>359</v>
      </c>
      <c r="D8" s="22" t="s">
        <v>320</v>
      </c>
      <c r="E8" s="23" t="s">
        <v>319</v>
      </c>
      <c r="F8" s="26">
        <v>2</v>
      </c>
      <c r="G8" s="24">
        <v>17500</v>
      </c>
      <c r="H8" s="24">
        <v>35000</v>
      </c>
    </row>
    <row r="9" customHeight="1" spans="1:8">
      <c r="A9" s="25"/>
      <c r="B9" s="25" t="s">
        <v>32</v>
      </c>
      <c r="C9" s="25"/>
      <c r="D9" s="25"/>
      <c r="E9" s="25"/>
      <c r="F9" s="25"/>
      <c r="G9" s="24">
        <f>SUM(G7:G8)</f>
        <v>42500</v>
      </c>
      <c r="H9" s="24">
        <f>SUM(H7:H8)</f>
        <v>60000</v>
      </c>
    </row>
  </sheetData>
  <mergeCells count="8">
    <mergeCell ref="A2:H2"/>
    <mergeCell ref="A3:C3"/>
    <mergeCell ref="F4:H4"/>
    <mergeCell ref="A4:A5"/>
    <mergeCell ref="B4:B5"/>
    <mergeCell ref="C4:C5"/>
    <mergeCell ref="D4:D5"/>
    <mergeCell ref="E4:E5"/>
  </mergeCells>
  <printOptions horizontalCentered="1"/>
  <pageMargins left="0.393055555555556" right="0.393055555555556" top="1" bottom="1" header="0.5" footer="0.5"/>
  <pageSetup paperSize="1" scale="58" fitToHeight="0"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selection activeCell="H26" sqref="H26"/>
    </sheetView>
  </sheetViews>
  <sheetFormatPr defaultColWidth="8.85" defaultRowHeight="15" customHeight="1"/>
  <cols>
    <col min="1" max="1" width="13.75" customWidth="1"/>
    <col min="2" max="2" width="20.75" customWidth="1"/>
    <col min="3" max="3" width="21" customWidth="1"/>
    <col min="4" max="4" width="17.1416666666667" customWidth="1"/>
    <col min="5" max="5" width="17.25" customWidth="1"/>
    <col min="6" max="6" width="17.1416666666667" customWidth="1"/>
    <col min="7" max="7" width="20.125" customWidth="1"/>
    <col min="8" max="11" width="14.2833333333333" customWidth="1"/>
  </cols>
  <sheetData>
    <row r="1" ht="18.75" customHeight="1" spans="1:11">
      <c r="A1" s="1"/>
      <c r="B1" s="1"/>
      <c r="C1" s="1"/>
      <c r="D1" s="1"/>
      <c r="E1" s="1"/>
      <c r="F1" s="1"/>
      <c r="G1" s="1"/>
      <c r="H1" s="2"/>
      <c r="I1" s="2"/>
      <c r="J1" s="2"/>
      <c r="K1" s="2" t="s">
        <v>360</v>
      </c>
    </row>
    <row r="2" ht="45" customHeight="1" spans="1:11">
      <c r="A2" s="3" t="s">
        <v>361</v>
      </c>
      <c r="B2" s="3"/>
      <c r="C2" s="3"/>
      <c r="D2" s="3"/>
      <c r="E2" s="3"/>
      <c r="F2" s="3"/>
      <c r="G2" s="3"/>
      <c r="H2" s="3"/>
      <c r="I2" s="3"/>
      <c r="J2" s="3"/>
      <c r="K2" s="3"/>
    </row>
    <row r="3" ht="18.75" customHeight="1" spans="1:11">
      <c r="A3" s="4" t="str">
        <f>"单位名称："&amp;"元江哈尼族彝族傣族自治县那诺中学"</f>
        <v>单位名称：元江哈尼族彝族傣族自治县那诺中学</v>
      </c>
      <c r="B3" s="4"/>
      <c r="C3" s="4"/>
      <c r="D3" s="4"/>
      <c r="E3" s="4"/>
      <c r="F3" s="4"/>
      <c r="G3" s="4"/>
      <c r="H3" s="5"/>
      <c r="I3" s="5"/>
      <c r="J3" s="5"/>
      <c r="K3" s="5" t="s">
        <v>29</v>
      </c>
    </row>
    <row r="4" ht="18.75" customHeight="1" spans="1:11">
      <c r="A4" s="12" t="s">
        <v>195</v>
      </c>
      <c r="B4" s="12" t="s">
        <v>135</v>
      </c>
      <c r="C4" s="12" t="s">
        <v>196</v>
      </c>
      <c r="D4" s="12" t="s">
        <v>136</v>
      </c>
      <c r="E4" s="12" t="s">
        <v>137</v>
      </c>
      <c r="F4" s="12" t="s">
        <v>197</v>
      </c>
      <c r="G4" s="12" t="s">
        <v>139</v>
      </c>
      <c r="H4" s="12" t="s">
        <v>32</v>
      </c>
      <c r="I4" s="12" t="s">
        <v>362</v>
      </c>
      <c r="J4" s="12"/>
      <c r="K4" s="12"/>
    </row>
    <row r="5" ht="18.75" customHeight="1" spans="1:11">
      <c r="A5" s="12"/>
      <c r="B5" s="12"/>
      <c r="C5" s="12"/>
      <c r="D5" s="12"/>
      <c r="E5" s="12"/>
      <c r="F5" s="12"/>
      <c r="G5" s="12"/>
      <c r="H5" s="12"/>
      <c r="I5" s="12" t="s">
        <v>35</v>
      </c>
      <c r="J5" s="12" t="s">
        <v>36</v>
      </c>
      <c r="K5" s="12" t="s">
        <v>37</v>
      </c>
    </row>
    <row r="6" ht="22.65" customHeight="1" spans="1:11">
      <c r="A6" s="12"/>
      <c r="B6" s="12"/>
      <c r="C6" s="12"/>
      <c r="D6" s="12"/>
      <c r="E6" s="12"/>
      <c r="F6" s="12"/>
      <c r="G6" s="12"/>
      <c r="H6" s="12"/>
      <c r="I6" s="12"/>
      <c r="J6" s="12"/>
      <c r="K6" s="12"/>
    </row>
    <row r="7" ht="18.75" customHeight="1" spans="1:11">
      <c r="A7" s="13" t="s">
        <v>46</v>
      </c>
      <c r="B7" s="13">
        <v>2</v>
      </c>
      <c r="C7" s="13">
        <v>3</v>
      </c>
      <c r="D7" s="13">
        <v>4</v>
      </c>
      <c r="E7" s="13">
        <v>5</v>
      </c>
      <c r="F7" s="13">
        <v>6</v>
      </c>
      <c r="G7" s="13">
        <v>7</v>
      </c>
      <c r="H7" s="13">
        <v>8</v>
      </c>
      <c r="I7" s="13">
        <v>9</v>
      </c>
      <c r="J7" s="13">
        <v>10</v>
      </c>
      <c r="K7" s="13">
        <v>11</v>
      </c>
    </row>
    <row r="8" ht="20.25" customHeight="1" spans="1:11">
      <c r="A8" s="14" t="s">
        <v>129</v>
      </c>
      <c r="B8" s="15" t="s">
        <v>129</v>
      </c>
      <c r="C8" s="14" t="s">
        <v>129</v>
      </c>
      <c r="D8" s="14" t="s">
        <v>129</v>
      </c>
      <c r="E8" s="14" t="s">
        <v>129</v>
      </c>
      <c r="F8" s="14" t="s">
        <v>129</v>
      </c>
      <c r="G8" s="14" t="s">
        <v>129</v>
      </c>
      <c r="H8" s="16" t="s">
        <v>129</v>
      </c>
      <c r="I8" s="16" t="s">
        <v>129</v>
      </c>
      <c r="J8" s="16" t="s">
        <v>129</v>
      </c>
      <c r="K8" s="16" t="s">
        <v>129</v>
      </c>
    </row>
    <row r="10" customHeight="1" spans="1:11">
      <c r="A10" s="17" t="s">
        <v>363</v>
      </c>
      <c r="B10" s="17"/>
      <c r="C10" s="17"/>
      <c r="D10" s="17"/>
      <c r="E10" s="17"/>
      <c r="F10" s="17"/>
      <c r="G10" s="17"/>
      <c r="H10" s="17"/>
      <c r="I10" s="17"/>
      <c r="J10" s="17"/>
      <c r="K10" s="17"/>
    </row>
  </sheetData>
  <mergeCells count="15">
    <mergeCell ref="A2:K2"/>
    <mergeCell ref="A3:G3"/>
    <mergeCell ref="I4:K4"/>
    <mergeCell ref="A10:K10"/>
    <mergeCell ref="A4:A6"/>
    <mergeCell ref="B4:B6"/>
    <mergeCell ref="C4:C6"/>
    <mergeCell ref="D4:D6"/>
    <mergeCell ref="E4:E6"/>
    <mergeCell ref="F4:F6"/>
    <mergeCell ref="G4:G6"/>
    <mergeCell ref="H4:H6"/>
    <mergeCell ref="I5:I6"/>
    <mergeCell ref="J5:J6"/>
    <mergeCell ref="K5:K6"/>
  </mergeCells>
  <printOptions horizontalCentered="1"/>
  <pageMargins left="0.393055555555556" right="0.393055555555556" top="1" bottom="1" header="0.5" footer="0.5"/>
  <pageSetup paperSize="1" scale="72" fitToHeight="0" pageOrder="overThenDown"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selection activeCell="G21" sqref="G2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364</v>
      </c>
    </row>
    <row r="2" ht="45" customHeight="1" spans="1:7">
      <c r="A2" s="3" t="s">
        <v>365</v>
      </c>
      <c r="B2" s="3"/>
      <c r="C2" s="3"/>
      <c r="D2" s="3"/>
      <c r="E2" s="3"/>
      <c r="F2" s="3"/>
      <c r="G2" s="3"/>
    </row>
    <row r="3" ht="24.15" customHeight="1" spans="1:7">
      <c r="A3" s="4" t="str">
        <f>"单位名称："&amp;"元江哈尼族彝族傣族自治县那诺中学"</f>
        <v>单位名称：元江哈尼族彝族傣族自治县那诺中学</v>
      </c>
      <c r="B3" s="4"/>
      <c r="C3" s="4"/>
      <c r="D3" s="4"/>
      <c r="E3" s="5"/>
      <c r="F3" s="5"/>
      <c r="G3" s="5" t="s">
        <v>29</v>
      </c>
    </row>
    <row r="4" ht="18.75" customHeight="1" spans="1:7">
      <c r="A4" s="6" t="s">
        <v>196</v>
      </c>
      <c r="B4" s="6" t="s">
        <v>195</v>
      </c>
      <c r="C4" s="6" t="s">
        <v>135</v>
      </c>
      <c r="D4" s="6" t="s">
        <v>366</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201</v>
      </c>
      <c r="C8" s="9" t="s">
        <v>200</v>
      </c>
      <c r="D8" s="8" t="s">
        <v>367</v>
      </c>
      <c r="E8" s="10">
        <v>86251.68</v>
      </c>
      <c r="F8" s="10">
        <v>85000</v>
      </c>
      <c r="G8" s="10"/>
    </row>
    <row r="9" ht="20.25" customHeight="1" spans="1:7">
      <c r="A9" s="8" t="s">
        <v>56</v>
      </c>
      <c r="B9" s="8" t="s">
        <v>206</v>
      </c>
      <c r="C9" s="9" t="s">
        <v>205</v>
      </c>
      <c r="D9" s="8" t="s">
        <v>367</v>
      </c>
      <c r="E9" s="10"/>
      <c r="F9" s="10">
        <v>262000</v>
      </c>
      <c r="G9" s="10">
        <v>262000</v>
      </c>
    </row>
    <row r="10" ht="20.25" customHeight="1" spans="1:7">
      <c r="A10" s="8" t="s">
        <v>56</v>
      </c>
      <c r="B10" s="8" t="s">
        <v>206</v>
      </c>
      <c r="C10" s="9" t="s">
        <v>213</v>
      </c>
      <c r="D10" s="8" t="s">
        <v>367</v>
      </c>
      <c r="E10" s="10">
        <v>713563</v>
      </c>
      <c r="F10" s="10">
        <v>700000</v>
      </c>
      <c r="G10" s="10">
        <v>700000</v>
      </c>
    </row>
    <row r="11" ht="20.25" customHeight="1" spans="1:7">
      <c r="A11" s="8" t="s">
        <v>56</v>
      </c>
      <c r="B11" s="8" t="s">
        <v>201</v>
      </c>
      <c r="C11" s="9" t="s">
        <v>215</v>
      </c>
      <c r="D11" s="8" t="s">
        <v>367</v>
      </c>
      <c r="E11" s="10">
        <v>8766</v>
      </c>
      <c r="F11" s="10">
        <v>7848</v>
      </c>
      <c r="G11" s="10"/>
    </row>
    <row r="12" ht="20.25" customHeight="1" spans="1:7">
      <c r="A12" s="11" t="s">
        <v>32</v>
      </c>
      <c r="B12" s="11"/>
      <c r="C12" s="11"/>
      <c r="D12" s="11"/>
      <c r="E12" s="10">
        <v>808580.68</v>
      </c>
      <c r="F12" s="10">
        <v>1054848</v>
      </c>
      <c r="G12" s="10">
        <v>962000</v>
      </c>
    </row>
  </sheetData>
  <mergeCells count="11">
    <mergeCell ref="A2:G2"/>
    <mergeCell ref="A3:D3"/>
    <mergeCell ref="E4:G4"/>
    <mergeCell ref="A12:D12"/>
    <mergeCell ref="A4:A6"/>
    <mergeCell ref="B4:B6"/>
    <mergeCell ref="C4:C6"/>
    <mergeCell ref="D4:D6"/>
    <mergeCell ref="E5:E6"/>
    <mergeCell ref="F5:F6"/>
    <mergeCell ref="G5:G6"/>
  </mergeCells>
  <printOptions horizontalCentered="1"/>
  <pageMargins left="0.393055555555556" right="0.393055555555556" top="1" bottom="1" header="0.5" footer="0.5"/>
  <pageSetup paperSize="1" scale="80" fitToHeight="0" pageOrder="overThenDown"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D29" sqref="D29"/>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"单位名称："&amp;"元江哈尼族彝族傣族自治县那诺中学"</f>
        <v>单位名称：元江哈尼族彝族傣族自治县那诺中学</v>
      </c>
      <c r="B3" s="4"/>
      <c r="C3" s="4"/>
      <c r="D3" s="4"/>
      <c r="E3" s="56"/>
      <c r="F3" s="56"/>
      <c r="G3" s="56"/>
      <c r="H3" s="56"/>
      <c r="I3" s="5"/>
      <c r="J3" s="5"/>
      <c r="K3" s="5"/>
      <c r="L3" s="5"/>
      <c r="M3" s="5"/>
      <c r="N3" s="5"/>
      <c r="O3" s="5"/>
      <c r="P3" s="5"/>
      <c r="Q3" s="5"/>
      <c r="R3" s="5"/>
      <c r="S3" s="5" t="s">
        <v>29</v>
      </c>
    </row>
    <row r="4" ht="18.75" customHeight="1" spans="1:19">
      <c r="A4" s="12" t="s">
        <v>30</v>
      </c>
      <c r="B4" s="79" t="s">
        <v>31</v>
      </c>
      <c r="C4" s="79" t="s">
        <v>32</v>
      </c>
      <c r="D4" s="79" t="s">
        <v>33</v>
      </c>
      <c r="E4" s="79"/>
      <c r="F4" s="79"/>
      <c r="G4" s="79"/>
      <c r="H4" s="79"/>
      <c r="I4" s="79"/>
      <c r="J4" s="82"/>
      <c r="K4" s="82"/>
      <c r="L4" s="82"/>
      <c r="M4" s="82"/>
      <c r="N4" s="82"/>
      <c r="O4" s="79" t="s">
        <v>20</v>
      </c>
      <c r="P4" s="79"/>
      <c r="Q4" s="79"/>
      <c r="R4" s="79"/>
      <c r="S4" s="79"/>
    </row>
    <row r="5" ht="18.75" customHeight="1" spans="1:19">
      <c r="A5" s="12"/>
      <c r="B5" s="79"/>
      <c r="C5" s="79"/>
      <c r="D5" s="80" t="s">
        <v>34</v>
      </c>
      <c r="E5" s="80" t="s">
        <v>35</v>
      </c>
      <c r="F5" s="80" t="s">
        <v>36</v>
      </c>
      <c r="G5" s="80" t="s">
        <v>37</v>
      </c>
      <c r="H5" s="80" t="s">
        <v>38</v>
      </c>
      <c r="I5" s="83" t="s">
        <v>39</v>
      </c>
      <c r="J5" s="84"/>
      <c r="K5" s="84"/>
      <c r="L5" s="84"/>
      <c r="M5" s="84"/>
      <c r="N5" s="84"/>
      <c r="O5" s="83" t="s">
        <v>34</v>
      </c>
      <c r="P5" s="83" t="s">
        <v>35</v>
      </c>
      <c r="Q5" s="83" t="s">
        <v>36</v>
      </c>
      <c r="R5" s="83" t="s">
        <v>37</v>
      </c>
      <c r="S5" s="80" t="s">
        <v>40</v>
      </c>
    </row>
    <row r="6" ht="18.75" customHeight="1" spans="1:19">
      <c r="A6" s="12"/>
      <c r="B6" s="79"/>
      <c r="C6" s="79"/>
      <c r="D6" s="80"/>
      <c r="E6" s="80"/>
      <c r="F6" s="80"/>
      <c r="G6" s="80"/>
      <c r="H6" s="80"/>
      <c r="I6" s="83" t="s">
        <v>34</v>
      </c>
      <c r="J6" s="83" t="s">
        <v>41</v>
      </c>
      <c r="K6" s="83" t="s">
        <v>42</v>
      </c>
      <c r="L6" s="83" t="s">
        <v>43</v>
      </c>
      <c r="M6" s="83" t="s">
        <v>44</v>
      </c>
      <c r="N6" s="83" t="s">
        <v>45</v>
      </c>
      <c r="O6" s="83"/>
      <c r="P6" s="83"/>
      <c r="Q6" s="83"/>
      <c r="R6" s="83"/>
      <c r="S6" s="80"/>
    </row>
    <row r="7" ht="18.75" customHeight="1" spans="1:19">
      <c r="A7" s="81" t="s">
        <v>46</v>
      </c>
      <c r="B7" s="13" t="s">
        <v>47</v>
      </c>
      <c r="C7" s="13" t="s">
        <v>48</v>
      </c>
      <c r="D7" s="13" t="s">
        <v>49</v>
      </c>
      <c r="E7" s="81" t="s">
        <v>50</v>
      </c>
      <c r="F7" s="13" t="s">
        <v>51</v>
      </c>
      <c r="G7" s="13" t="s">
        <v>52</v>
      </c>
      <c r="H7" s="81" t="s">
        <v>53</v>
      </c>
      <c r="I7" s="13" t="s">
        <v>54</v>
      </c>
      <c r="J7" s="13">
        <v>10</v>
      </c>
      <c r="K7" s="13">
        <v>11</v>
      </c>
      <c r="L7" s="13">
        <v>12</v>
      </c>
      <c r="M7" s="13">
        <v>13</v>
      </c>
      <c r="N7" s="13">
        <v>14</v>
      </c>
      <c r="O7" s="13">
        <v>15</v>
      </c>
      <c r="P7" s="13">
        <v>16</v>
      </c>
      <c r="Q7" s="13">
        <v>17</v>
      </c>
      <c r="R7" s="13">
        <v>18</v>
      </c>
      <c r="S7" s="13">
        <v>19</v>
      </c>
    </row>
    <row r="8" ht="20.25" customHeight="1" spans="1:19">
      <c r="A8" s="69" t="s">
        <v>55</v>
      </c>
      <c r="B8" s="69" t="s">
        <v>56</v>
      </c>
      <c r="C8" s="59">
        <v>7453106.33</v>
      </c>
      <c r="D8" s="59">
        <v>6951106.33</v>
      </c>
      <c r="E8" s="59">
        <v>6951106.33</v>
      </c>
      <c r="F8" s="59"/>
      <c r="G8" s="59"/>
      <c r="H8" s="59"/>
      <c r="I8" s="59">
        <v>502000</v>
      </c>
      <c r="J8" s="59"/>
      <c r="K8" s="59"/>
      <c r="L8" s="59"/>
      <c r="M8" s="59"/>
      <c r="N8" s="59">
        <v>502000</v>
      </c>
      <c r="O8" s="59"/>
      <c r="P8" s="59"/>
      <c r="Q8" s="59"/>
      <c r="R8" s="59"/>
      <c r="S8" s="59"/>
    </row>
    <row r="9" ht="20.25" customHeight="1" spans="1:19">
      <c r="A9" s="15" t="s">
        <v>32</v>
      </c>
      <c r="B9" s="15"/>
      <c r="C9" s="59">
        <v>7453106.33</v>
      </c>
      <c r="D9" s="59">
        <v>6951106.33</v>
      </c>
      <c r="E9" s="59">
        <v>6951106.33</v>
      </c>
      <c r="F9" s="59"/>
      <c r="G9" s="59"/>
      <c r="H9" s="59"/>
      <c r="I9" s="59">
        <v>502000</v>
      </c>
      <c r="J9" s="59"/>
      <c r="K9" s="59"/>
      <c r="L9" s="59"/>
      <c r="M9" s="59"/>
      <c r="N9" s="59">
        <v>502000</v>
      </c>
      <c r="O9" s="59"/>
      <c r="P9" s="59"/>
      <c r="Q9" s="59"/>
      <c r="R9" s="59"/>
      <c r="S9" s="59"/>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1" bottom="1" header="0.5" footer="0.5"/>
  <pageSetup paperSize="1" scale="38" fitToHeight="0"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Zeros="0" workbookViewId="0">
      <selection activeCell="A6" sqref="$A6:$XFD23"/>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55"/>
      <c r="L2" s="55"/>
      <c r="M2" s="55"/>
      <c r="N2" s="55"/>
      <c r="O2" s="55"/>
    </row>
    <row r="3" ht="18.75" customHeight="1" spans="1:15">
      <c r="A3" s="48" t="str">
        <f>"单位名称："&amp;"元江哈尼族彝族傣族自治县那诺中学"</f>
        <v>单位名称：元江哈尼族彝族傣族自治县那诺中学</v>
      </c>
      <c r="B3" s="48"/>
      <c r="C3" s="48"/>
      <c r="D3" s="48"/>
      <c r="E3" s="48"/>
      <c r="F3" s="48"/>
      <c r="G3" s="48"/>
      <c r="H3" s="48"/>
      <c r="I3" s="48"/>
      <c r="J3" s="2"/>
      <c r="K3" s="2"/>
      <c r="L3" s="2"/>
      <c r="M3" s="2"/>
      <c r="N3" s="2"/>
      <c r="O3" s="2" t="s">
        <v>29</v>
      </c>
    </row>
    <row r="4" ht="18.75" customHeight="1" spans="1:15">
      <c r="A4" s="12" t="s">
        <v>59</v>
      </c>
      <c r="B4" s="12" t="s">
        <v>60</v>
      </c>
      <c r="C4" s="32" t="s">
        <v>32</v>
      </c>
      <c r="D4" s="32" t="s">
        <v>35</v>
      </c>
      <c r="E4" s="32"/>
      <c r="F4" s="32"/>
      <c r="G4" s="12" t="s">
        <v>36</v>
      </c>
      <c r="H4" s="32" t="s">
        <v>37</v>
      </c>
      <c r="I4" s="12" t="s">
        <v>61</v>
      </c>
      <c r="J4" s="32" t="s">
        <v>62</v>
      </c>
      <c r="K4" s="32"/>
      <c r="L4" s="32"/>
      <c r="M4" s="32"/>
      <c r="N4" s="32"/>
      <c r="O4" s="32"/>
    </row>
    <row r="5" ht="18.75" customHeight="1" spans="1:15">
      <c r="A5" s="12"/>
      <c r="B5" s="12"/>
      <c r="C5" s="32"/>
      <c r="D5" s="32" t="s">
        <v>34</v>
      </c>
      <c r="E5" s="32" t="s">
        <v>63</v>
      </c>
      <c r="F5" s="32" t="s">
        <v>64</v>
      </c>
      <c r="G5" s="12"/>
      <c r="H5" s="32"/>
      <c r="I5" s="12"/>
      <c r="J5" s="32" t="s">
        <v>34</v>
      </c>
      <c r="K5" s="32" t="s">
        <v>65</v>
      </c>
      <c r="L5" s="13" t="s">
        <v>66</v>
      </c>
      <c r="M5" s="13" t="s">
        <v>67</v>
      </c>
      <c r="N5" s="13" t="s">
        <v>68</v>
      </c>
      <c r="O5" s="13" t="s">
        <v>69</v>
      </c>
    </row>
    <row r="6" ht="26" customHeight="1" spans="1:15">
      <c r="A6" s="13" t="s">
        <v>46</v>
      </c>
      <c r="B6" s="13" t="s">
        <v>47</v>
      </c>
      <c r="C6" s="13" t="s">
        <v>48</v>
      </c>
      <c r="D6" s="13" t="s">
        <v>49</v>
      </c>
      <c r="E6" s="13" t="s">
        <v>50</v>
      </c>
      <c r="F6" s="13" t="s">
        <v>51</v>
      </c>
      <c r="G6" s="13" t="s">
        <v>52</v>
      </c>
      <c r="H6" s="13" t="s">
        <v>53</v>
      </c>
      <c r="I6" s="13" t="s">
        <v>54</v>
      </c>
      <c r="J6" s="13" t="s">
        <v>70</v>
      </c>
      <c r="K6" s="13">
        <v>11</v>
      </c>
      <c r="L6" s="13">
        <v>12</v>
      </c>
      <c r="M6" s="13">
        <v>13</v>
      </c>
      <c r="N6" s="13">
        <v>14</v>
      </c>
      <c r="O6" s="13">
        <v>15</v>
      </c>
    </row>
    <row r="7" ht="26" customHeight="1" spans="1:15">
      <c r="A7" s="69" t="s">
        <v>71</v>
      </c>
      <c r="B7" s="69" t="s">
        <v>72</v>
      </c>
      <c r="C7" s="59">
        <v>5885727.28</v>
      </c>
      <c r="D7" s="59">
        <v>5383727.28</v>
      </c>
      <c r="E7" s="59">
        <v>4583912.6</v>
      </c>
      <c r="F7" s="59">
        <v>799814.68</v>
      </c>
      <c r="G7" s="59"/>
      <c r="H7" s="59"/>
      <c r="I7" s="59"/>
      <c r="J7" s="59">
        <v>502000</v>
      </c>
      <c r="K7" s="59"/>
      <c r="L7" s="59"/>
      <c r="M7" s="59"/>
      <c r="N7" s="59"/>
      <c r="O7" s="59">
        <v>502000</v>
      </c>
    </row>
    <row r="8" ht="26" customHeight="1" spans="1:15">
      <c r="A8" s="70" t="s">
        <v>73</v>
      </c>
      <c r="B8" s="70" t="s">
        <v>74</v>
      </c>
      <c r="C8" s="59">
        <v>5885727.28</v>
      </c>
      <c r="D8" s="59">
        <v>5383727.28</v>
      </c>
      <c r="E8" s="59">
        <v>4583912.6</v>
      </c>
      <c r="F8" s="59">
        <v>799814.68</v>
      </c>
      <c r="G8" s="59"/>
      <c r="H8" s="59"/>
      <c r="I8" s="59"/>
      <c r="J8" s="59">
        <v>502000</v>
      </c>
      <c r="K8" s="59"/>
      <c r="L8" s="59"/>
      <c r="M8" s="59"/>
      <c r="N8" s="59"/>
      <c r="O8" s="59">
        <v>502000</v>
      </c>
    </row>
    <row r="9" ht="26" customHeight="1" spans="1:15">
      <c r="A9" s="71" t="s">
        <v>75</v>
      </c>
      <c r="B9" s="71" t="s">
        <v>76</v>
      </c>
      <c r="C9" s="59">
        <v>5885727.28</v>
      </c>
      <c r="D9" s="59">
        <v>5383727.28</v>
      </c>
      <c r="E9" s="59">
        <v>4583912.6</v>
      </c>
      <c r="F9" s="59">
        <v>799814.68</v>
      </c>
      <c r="G9" s="59"/>
      <c r="H9" s="59"/>
      <c r="I9" s="59"/>
      <c r="J9" s="59">
        <v>502000</v>
      </c>
      <c r="K9" s="59"/>
      <c r="L9" s="59"/>
      <c r="M9" s="59"/>
      <c r="N9" s="59"/>
      <c r="O9" s="59">
        <v>502000</v>
      </c>
    </row>
    <row r="10" ht="26" customHeight="1" spans="1:15">
      <c r="A10" s="69" t="s">
        <v>77</v>
      </c>
      <c r="B10" s="69" t="s">
        <v>78</v>
      </c>
      <c r="C10" s="59">
        <v>703362.16</v>
      </c>
      <c r="D10" s="59">
        <v>703362.16</v>
      </c>
      <c r="E10" s="59">
        <v>694596.16</v>
      </c>
      <c r="F10" s="59">
        <v>8766</v>
      </c>
      <c r="G10" s="59"/>
      <c r="H10" s="59"/>
      <c r="I10" s="59"/>
      <c r="J10" s="59"/>
      <c r="K10" s="59"/>
      <c r="L10" s="59"/>
      <c r="M10" s="59"/>
      <c r="N10" s="59"/>
      <c r="O10" s="59"/>
    </row>
    <row r="11" ht="26" customHeight="1" spans="1:15">
      <c r="A11" s="70" t="s">
        <v>79</v>
      </c>
      <c r="B11" s="70" t="s">
        <v>80</v>
      </c>
      <c r="C11" s="59">
        <v>694596.16</v>
      </c>
      <c r="D11" s="59">
        <v>694596.16</v>
      </c>
      <c r="E11" s="59">
        <v>694596.16</v>
      </c>
      <c r="F11" s="59"/>
      <c r="G11" s="59"/>
      <c r="H11" s="59"/>
      <c r="I11" s="59"/>
      <c r="J11" s="59"/>
      <c r="K11" s="59"/>
      <c r="L11" s="59"/>
      <c r="M11" s="59"/>
      <c r="N11" s="59"/>
      <c r="O11" s="59"/>
    </row>
    <row r="12" ht="26" customHeight="1" spans="1:15">
      <c r="A12" s="71" t="s">
        <v>81</v>
      </c>
      <c r="B12" s="71" t="s">
        <v>82</v>
      </c>
      <c r="C12" s="59">
        <v>66000</v>
      </c>
      <c r="D12" s="59">
        <v>66000</v>
      </c>
      <c r="E12" s="59">
        <v>66000</v>
      </c>
      <c r="F12" s="59"/>
      <c r="G12" s="59"/>
      <c r="H12" s="59"/>
      <c r="I12" s="59"/>
      <c r="J12" s="59"/>
      <c r="K12" s="59"/>
      <c r="L12" s="59"/>
      <c r="M12" s="59"/>
      <c r="N12" s="59"/>
      <c r="O12" s="59"/>
    </row>
    <row r="13" ht="26" customHeight="1" spans="1:15">
      <c r="A13" s="71" t="s">
        <v>83</v>
      </c>
      <c r="B13" s="71" t="s">
        <v>84</v>
      </c>
      <c r="C13" s="59">
        <v>628596.16</v>
      </c>
      <c r="D13" s="59">
        <v>628596.16</v>
      </c>
      <c r="E13" s="59">
        <v>628596.16</v>
      </c>
      <c r="F13" s="59"/>
      <c r="G13" s="59"/>
      <c r="H13" s="59"/>
      <c r="I13" s="59"/>
      <c r="J13" s="59"/>
      <c r="K13" s="59"/>
      <c r="L13" s="59"/>
      <c r="M13" s="59"/>
      <c r="N13" s="59"/>
      <c r="O13" s="59"/>
    </row>
    <row r="14" ht="26" customHeight="1" spans="1:15">
      <c r="A14" s="70" t="s">
        <v>85</v>
      </c>
      <c r="B14" s="70" t="s">
        <v>86</v>
      </c>
      <c r="C14" s="59">
        <v>8766</v>
      </c>
      <c r="D14" s="59">
        <v>8766</v>
      </c>
      <c r="E14" s="59"/>
      <c r="F14" s="59">
        <v>8766</v>
      </c>
      <c r="G14" s="59"/>
      <c r="H14" s="59"/>
      <c r="I14" s="59"/>
      <c r="J14" s="59"/>
      <c r="K14" s="59"/>
      <c r="L14" s="59"/>
      <c r="M14" s="59"/>
      <c r="N14" s="59"/>
      <c r="O14" s="59"/>
    </row>
    <row r="15" ht="26" customHeight="1" spans="1:15">
      <c r="A15" s="71" t="s">
        <v>87</v>
      </c>
      <c r="B15" s="71" t="s">
        <v>88</v>
      </c>
      <c r="C15" s="59">
        <v>8766</v>
      </c>
      <c r="D15" s="59">
        <v>8766</v>
      </c>
      <c r="E15" s="59"/>
      <c r="F15" s="59">
        <v>8766</v>
      </c>
      <c r="G15" s="59"/>
      <c r="H15" s="59"/>
      <c r="I15" s="59"/>
      <c r="J15" s="59"/>
      <c r="K15" s="59"/>
      <c r="L15" s="59"/>
      <c r="M15" s="59"/>
      <c r="N15" s="59"/>
      <c r="O15" s="59"/>
    </row>
    <row r="16" ht="26" customHeight="1" spans="1:15">
      <c r="A16" s="69" t="s">
        <v>89</v>
      </c>
      <c r="B16" s="69" t="s">
        <v>90</v>
      </c>
      <c r="C16" s="59">
        <v>361612.89</v>
      </c>
      <c r="D16" s="59">
        <v>361612.89</v>
      </c>
      <c r="E16" s="59">
        <v>361612.89</v>
      </c>
      <c r="F16" s="59"/>
      <c r="G16" s="59"/>
      <c r="H16" s="59"/>
      <c r="I16" s="59"/>
      <c r="J16" s="59"/>
      <c r="K16" s="59"/>
      <c r="L16" s="59"/>
      <c r="M16" s="59"/>
      <c r="N16" s="59"/>
      <c r="O16" s="59"/>
    </row>
    <row r="17" ht="26" customHeight="1" spans="1:15">
      <c r="A17" s="70" t="s">
        <v>91</v>
      </c>
      <c r="B17" s="70" t="s">
        <v>92</v>
      </c>
      <c r="C17" s="59">
        <v>361612.89</v>
      </c>
      <c r="D17" s="59">
        <v>361612.89</v>
      </c>
      <c r="E17" s="59">
        <v>361612.89</v>
      </c>
      <c r="F17" s="59"/>
      <c r="G17" s="59"/>
      <c r="H17" s="59"/>
      <c r="I17" s="59"/>
      <c r="J17" s="59"/>
      <c r="K17" s="59"/>
      <c r="L17" s="59"/>
      <c r="M17" s="59"/>
      <c r="N17" s="59"/>
      <c r="O17" s="59"/>
    </row>
    <row r="18" ht="26" customHeight="1" spans="1:15">
      <c r="A18" s="71" t="s">
        <v>93</v>
      </c>
      <c r="B18" s="71" t="s">
        <v>94</v>
      </c>
      <c r="C18" s="59">
        <v>326084.26</v>
      </c>
      <c r="D18" s="59">
        <v>326084.26</v>
      </c>
      <c r="E18" s="59">
        <v>326084.26</v>
      </c>
      <c r="F18" s="59"/>
      <c r="G18" s="59"/>
      <c r="H18" s="59"/>
      <c r="I18" s="59"/>
      <c r="J18" s="59"/>
      <c r="K18" s="59"/>
      <c r="L18" s="59"/>
      <c r="M18" s="59"/>
      <c r="N18" s="59"/>
      <c r="O18" s="59"/>
    </row>
    <row r="19" ht="26" customHeight="1" spans="1:15">
      <c r="A19" s="71" t="s">
        <v>95</v>
      </c>
      <c r="B19" s="71" t="s">
        <v>96</v>
      </c>
      <c r="C19" s="59">
        <v>35528.63</v>
      </c>
      <c r="D19" s="59">
        <v>35528.63</v>
      </c>
      <c r="E19" s="59">
        <v>35528.63</v>
      </c>
      <c r="F19" s="59"/>
      <c r="G19" s="59"/>
      <c r="H19" s="59"/>
      <c r="I19" s="59"/>
      <c r="J19" s="59"/>
      <c r="K19" s="59"/>
      <c r="L19" s="59"/>
      <c r="M19" s="59"/>
      <c r="N19" s="59"/>
      <c r="O19" s="59"/>
    </row>
    <row r="20" ht="26" customHeight="1" spans="1:15">
      <c r="A20" s="69" t="s">
        <v>97</v>
      </c>
      <c r="B20" s="69" t="s">
        <v>98</v>
      </c>
      <c r="C20" s="59">
        <v>502404</v>
      </c>
      <c r="D20" s="59">
        <v>502404</v>
      </c>
      <c r="E20" s="59">
        <v>502404</v>
      </c>
      <c r="F20" s="59"/>
      <c r="G20" s="59"/>
      <c r="H20" s="59"/>
      <c r="I20" s="59"/>
      <c r="J20" s="59"/>
      <c r="K20" s="59"/>
      <c r="L20" s="59"/>
      <c r="M20" s="59"/>
      <c r="N20" s="59"/>
      <c r="O20" s="59"/>
    </row>
    <row r="21" ht="26" customHeight="1" spans="1:15">
      <c r="A21" s="70" t="s">
        <v>99</v>
      </c>
      <c r="B21" s="70" t="s">
        <v>100</v>
      </c>
      <c r="C21" s="59">
        <v>502404</v>
      </c>
      <c r="D21" s="59">
        <v>502404</v>
      </c>
      <c r="E21" s="59">
        <v>502404</v>
      </c>
      <c r="F21" s="59"/>
      <c r="G21" s="59"/>
      <c r="H21" s="59"/>
      <c r="I21" s="59"/>
      <c r="J21" s="59"/>
      <c r="K21" s="59"/>
      <c r="L21" s="59"/>
      <c r="M21" s="59"/>
      <c r="N21" s="59"/>
      <c r="O21" s="59"/>
    </row>
    <row r="22" ht="26" customHeight="1" spans="1:15">
      <c r="A22" s="71" t="s">
        <v>101</v>
      </c>
      <c r="B22" s="71" t="s">
        <v>102</v>
      </c>
      <c r="C22" s="59">
        <v>502404</v>
      </c>
      <c r="D22" s="59">
        <v>502404</v>
      </c>
      <c r="E22" s="59">
        <v>502404</v>
      </c>
      <c r="F22" s="59"/>
      <c r="G22" s="59"/>
      <c r="H22" s="59"/>
      <c r="I22" s="59"/>
      <c r="J22" s="59"/>
      <c r="K22" s="59"/>
      <c r="L22" s="59"/>
      <c r="M22" s="59"/>
      <c r="N22" s="59"/>
      <c r="O22" s="59"/>
    </row>
    <row r="23" ht="26" customHeight="1" spans="1:15">
      <c r="A23" s="15" t="s">
        <v>103</v>
      </c>
      <c r="B23" s="15"/>
      <c r="C23" s="59">
        <v>7453106.33</v>
      </c>
      <c r="D23" s="59">
        <v>6951106.33</v>
      </c>
      <c r="E23" s="59">
        <v>6142525.65</v>
      </c>
      <c r="F23" s="59">
        <v>808580.68</v>
      </c>
      <c r="G23" s="59"/>
      <c r="H23" s="59"/>
      <c r="I23" s="59"/>
      <c r="J23" s="59">
        <v>502000</v>
      </c>
      <c r="K23" s="59"/>
      <c r="L23" s="59"/>
      <c r="M23" s="59"/>
      <c r="N23" s="59"/>
      <c r="O23" s="59">
        <v>502000</v>
      </c>
    </row>
  </sheetData>
  <mergeCells count="11">
    <mergeCell ref="A2:O2"/>
    <mergeCell ref="A3:I3"/>
    <mergeCell ref="D4:F4"/>
    <mergeCell ref="J4:O4"/>
    <mergeCell ref="A23:B23"/>
    <mergeCell ref="A4:A5"/>
    <mergeCell ref="B4:B5"/>
    <mergeCell ref="C4:C5"/>
    <mergeCell ref="G4:G5"/>
    <mergeCell ref="H4:H5"/>
    <mergeCell ref="I4:I5"/>
  </mergeCells>
  <printOptions horizontalCentered="1"/>
  <pageMargins left="0.393055555555556" right="0.393055555555556" top="1" bottom="1" header="0.5" footer="0.5"/>
  <pageSetup paperSize="1" scale="48" fitToHeight="0"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A1" sqref="A1"/>
    </sheetView>
  </sheetViews>
  <sheetFormatPr defaultColWidth="8.85" defaultRowHeight="15" customHeight="1" outlineLevelCol="3"/>
  <cols>
    <col min="1" max="4" width="35.7083333333333" customWidth="1"/>
  </cols>
  <sheetData>
    <row r="1" ht="18.75" customHeight="1" spans="1:4">
      <c r="A1" s="1"/>
      <c r="B1" s="1"/>
      <c r="C1" s="1"/>
      <c r="D1" s="5" t="s">
        <v>104</v>
      </c>
    </row>
    <row r="2" ht="45" customHeight="1" spans="1:4">
      <c r="A2" s="3" t="s">
        <v>105</v>
      </c>
      <c r="B2" s="3"/>
      <c r="C2" s="3"/>
      <c r="D2" s="3"/>
    </row>
    <row r="3" ht="18.75" customHeight="1" spans="1:4">
      <c r="A3" s="4" t="str">
        <f>"单位名称："&amp;"元江哈尼族彝族傣族自治县那诺中学"</f>
        <v>单位名称：元江哈尼族彝族傣族自治县那诺中学</v>
      </c>
      <c r="B3" s="4"/>
      <c r="C3" s="73"/>
      <c r="D3" s="5" t="s">
        <v>2</v>
      </c>
    </row>
    <row r="4" ht="22.5" customHeight="1" spans="1:4">
      <c r="A4" s="7" t="s">
        <v>3</v>
      </c>
      <c r="B4" s="7"/>
      <c r="C4" s="7" t="s">
        <v>4</v>
      </c>
      <c r="D4" s="7"/>
    </row>
    <row r="5" ht="18.75" customHeight="1" spans="1:4">
      <c r="A5" s="7" t="s">
        <v>5</v>
      </c>
      <c r="B5" s="7" t="s">
        <v>6</v>
      </c>
      <c r="C5" s="7" t="s">
        <v>106</v>
      </c>
      <c r="D5" s="7" t="s">
        <v>6</v>
      </c>
    </row>
    <row r="6" ht="18.75" customHeight="1" spans="1:4">
      <c r="A6" s="7"/>
      <c r="B6" s="7"/>
      <c r="C6" s="7"/>
      <c r="D6" s="7"/>
    </row>
    <row r="7" ht="22.5" customHeight="1" spans="1:4">
      <c r="A7" s="74" t="s">
        <v>107</v>
      </c>
      <c r="B7" s="59">
        <v>6951106.33</v>
      </c>
      <c r="C7" s="74" t="s">
        <v>108</v>
      </c>
      <c r="D7" s="59">
        <v>6951106.33</v>
      </c>
    </row>
    <row r="8" ht="22.5" customHeight="1" spans="1:4">
      <c r="A8" s="74" t="s">
        <v>109</v>
      </c>
      <c r="B8" s="59">
        <v>6951106.33</v>
      </c>
      <c r="C8" s="74" t="str">
        <f>"（"&amp;"一"&amp;"）"&amp;"教育支出"</f>
        <v>（一）教育支出</v>
      </c>
      <c r="D8" s="59">
        <v>5383727.28</v>
      </c>
    </row>
    <row r="9" ht="22.5" customHeight="1" spans="1:4">
      <c r="A9" s="74" t="s">
        <v>110</v>
      </c>
      <c r="B9" s="59"/>
      <c r="C9" s="74" t="str">
        <f>"（"&amp;"二"&amp;"）"&amp;"社会保障和就业支出"</f>
        <v>（二）社会保障和就业支出</v>
      </c>
      <c r="D9" s="59">
        <v>703362.16</v>
      </c>
    </row>
    <row r="10" ht="22.5" customHeight="1" spans="1:4">
      <c r="A10" s="74" t="s">
        <v>111</v>
      </c>
      <c r="B10" s="59"/>
      <c r="C10" s="74" t="str">
        <f>"（"&amp;"三"&amp;"）"&amp;"卫生健康支出"</f>
        <v>（三）卫生健康支出</v>
      </c>
      <c r="D10" s="59">
        <v>361612.89</v>
      </c>
    </row>
    <row r="11" ht="22.5" customHeight="1" spans="1:4">
      <c r="A11" s="74" t="s">
        <v>112</v>
      </c>
      <c r="B11" s="59"/>
      <c r="C11" s="74" t="str">
        <f>"（"&amp;"四"&amp;"）"&amp;"住房保障支出"</f>
        <v>（四）住房保障支出</v>
      </c>
      <c r="D11" s="59">
        <v>502404</v>
      </c>
    </row>
    <row r="12" ht="22.5" customHeight="1" spans="1:4">
      <c r="A12" s="74" t="s">
        <v>109</v>
      </c>
      <c r="B12" s="59"/>
      <c r="C12" s="74"/>
      <c r="D12" s="59"/>
    </row>
    <row r="13" ht="22.5" customHeight="1" spans="1:4">
      <c r="A13" s="74" t="s">
        <v>110</v>
      </c>
      <c r="B13" s="59"/>
      <c r="C13" s="74"/>
      <c r="D13" s="59"/>
    </row>
    <row r="14" ht="22.5" customHeight="1" spans="1:4">
      <c r="A14" s="74" t="s">
        <v>111</v>
      </c>
      <c r="B14" s="59"/>
      <c r="C14" s="74"/>
      <c r="D14" s="59"/>
    </row>
    <row r="15" ht="22.5" customHeight="1" spans="1:4">
      <c r="A15" s="75"/>
      <c r="B15" s="59"/>
      <c r="C15" s="74" t="s">
        <v>113</v>
      </c>
      <c r="D15" s="59"/>
    </row>
    <row r="16" ht="22.5" customHeight="1" spans="1:4">
      <c r="A16" s="76" t="s">
        <v>114</v>
      </c>
      <c r="B16" s="77">
        <v>6951106.33</v>
      </c>
      <c r="C16" s="78" t="s">
        <v>115</v>
      </c>
      <c r="D16" s="77">
        <v>6951106.33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1" bottom="1" header="0.5" footer="0.5"/>
  <pageSetup paperSize="1" scale="93" fitToHeight="0" pageOrder="overThenDown"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selection activeCell="A1" sqref="A1"/>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7" t="s">
        <v>116</v>
      </c>
    </row>
    <row r="2" ht="37.5" customHeight="1" spans="1:7">
      <c r="A2" s="3" t="s">
        <v>117</v>
      </c>
      <c r="B2" s="3"/>
      <c r="C2" s="3"/>
      <c r="D2" s="3"/>
      <c r="E2" s="3"/>
      <c r="F2" s="3"/>
      <c r="G2" s="3"/>
    </row>
    <row r="3" ht="18.75" customHeight="1" spans="1:7">
      <c r="A3" s="48" t="str">
        <f>"单位名称："&amp;"元江哈尼族彝族傣族自治县那诺中学"</f>
        <v>单位名称：元江哈尼族彝族傣族自治县那诺中学</v>
      </c>
      <c r="B3" s="48"/>
      <c r="C3" s="48"/>
      <c r="D3" s="49"/>
      <c r="E3" s="49"/>
      <c r="F3" s="49"/>
      <c r="G3" s="50" t="s">
        <v>29</v>
      </c>
    </row>
    <row r="4" ht="18.75" customHeight="1" spans="1:7">
      <c r="A4" s="12" t="s">
        <v>118</v>
      </c>
      <c r="B4" s="12" t="s">
        <v>60</v>
      </c>
      <c r="C4" s="32" t="s">
        <v>32</v>
      </c>
      <c r="D4" s="32" t="s">
        <v>63</v>
      </c>
      <c r="E4" s="32"/>
      <c r="F4" s="32"/>
      <c r="G4" s="12" t="s">
        <v>64</v>
      </c>
    </row>
    <row r="5" ht="18.75" customHeight="1" spans="1:7">
      <c r="A5" s="12" t="s">
        <v>59</v>
      </c>
      <c r="B5" s="12" t="s">
        <v>60</v>
      </c>
      <c r="C5" s="32"/>
      <c r="D5" s="32" t="s">
        <v>34</v>
      </c>
      <c r="E5" s="32" t="s">
        <v>119</v>
      </c>
      <c r="F5" s="32" t="s">
        <v>120</v>
      </c>
      <c r="G5" s="12"/>
    </row>
    <row r="6" ht="18.75" customHeight="1" spans="1:7">
      <c r="A6" s="13" t="s">
        <v>46</v>
      </c>
      <c r="B6" s="13" t="s">
        <v>47</v>
      </c>
      <c r="C6" s="13" t="s">
        <v>48</v>
      </c>
      <c r="D6" s="13" t="s">
        <v>49</v>
      </c>
      <c r="E6" s="13" t="s">
        <v>50</v>
      </c>
      <c r="F6" s="13" t="s">
        <v>51</v>
      </c>
      <c r="G6" s="13" t="s">
        <v>52</v>
      </c>
    </row>
    <row r="7" ht="20.25" customHeight="1" spans="1:7">
      <c r="A7" s="69" t="s">
        <v>71</v>
      </c>
      <c r="B7" s="69" t="s">
        <v>72</v>
      </c>
      <c r="C7" s="59">
        <v>5383727.28</v>
      </c>
      <c r="D7" s="59">
        <v>4583912.6</v>
      </c>
      <c r="E7" s="59">
        <v>4436887.08</v>
      </c>
      <c r="F7" s="59">
        <v>147025.52</v>
      </c>
      <c r="G7" s="59">
        <v>799814.68</v>
      </c>
    </row>
    <row r="8" ht="20.25" customHeight="1" spans="1:7">
      <c r="A8" s="70" t="s">
        <v>73</v>
      </c>
      <c r="B8" s="70" t="s">
        <v>74</v>
      </c>
      <c r="C8" s="59">
        <v>5383727.28</v>
      </c>
      <c r="D8" s="59">
        <v>4583912.6</v>
      </c>
      <c r="E8" s="59">
        <v>4436887.08</v>
      </c>
      <c r="F8" s="59">
        <v>147025.52</v>
      </c>
      <c r="G8" s="59">
        <v>799814.68</v>
      </c>
    </row>
    <row r="9" ht="20.25" customHeight="1" spans="1:7">
      <c r="A9" s="71" t="s">
        <v>75</v>
      </c>
      <c r="B9" s="71" t="s">
        <v>76</v>
      </c>
      <c r="C9" s="59">
        <v>5383727.28</v>
      </c>
      <c r="D9" s="59">
        <v>4583912.6</v>
      </c>
      <c r="E9" s="59">
        <v>4436887.08</v>
      </c>
      <c r="F9" s="59">
        <v>147025.52</v>
      </c>
      <c r="G9" s="59">
        <v>799814.68</v>
      </c>
    </row>
    <row r="10" ht="20.25" customHeight="1" spans="1:7">
      <c r="A10" s="69" t="s">
        <v>77</v>
      </c>
      <c r="B10" s="69" t="s">
        <v>78</v>
      </c>
      <c r="C10" s="59">
        <v>703362.16</v>
      </c>
      <c r="D10" s="59">
        <v>694596.16</v>
      </c>
      <c r="E10" s="59">
        <v>688596.16</v>
      </c>
      <c r="F10" s="59">
        <v>6000</v>
      </c>
      <c r="G10" s="59">
        <v>8766</v>
      </c>
    </row>
    <row r="11" ht="20.25" customHeight="1" spans="1:7">
      <c r="A11" s="70" t="s">
        <v>79</v>
      </c>
      <c r="B11" s="70" t="s">
        <v>80</v>
      </c>
      <c r="C11" s="59">
        <v>694596.16</v>
      </c>
      <c r="D11" s="59">
        <v>694596.16</v>
      </c>
      <c r="E11" s="59">
        <v>688596.16</v>
      </c>
      <c r="F11" s="59">
        <v>6000</v>
      </c>
      <c r="G11" s="59"/>
    </row>
    <row r="12" ht="20.25" customHeight="1" spans="1:7">
      <c r="A12" s="71" t="s">
        <v>81</v>
      </c>
      <c r="B12" s="71" t="s">
        <v>82</v>
      </c>
      <c r="C12" s="59">
        <v>66000</v>
      </c>
      <c r="D12" s="59">
        <v>66000</v>
      </c>
      <c r="E12" s="59">
        <v>60000</v>
      </c>
      <c r="F12" s="59">
        <v>6000</v>
      </c>
      <c r="G12" s="59"/>
    </row>
    <row r="13" ht="20.25" customHeight="1" spans="1:7">
      <c r="A13" s="71" t="s">
        <v>83</v>
      </c>
      <c r="B13" s="71" t="s">
        <v>84</v>
      </c>
      <c r="C13" s="59">
        <v>628596.16</v>
      </c>
      <c r="D13" s="59">
        <v>628596.16</v>
      </c>
      <c r="E13" s="59">
        <v>628596.16</v>
      </c>
      <c r="F13" s="59"/>
      <c r="G13" s="59"/>
    </row>
    <row r="14" ht="20.25" customHeight="1" spans="1:7">
      <c r="A14" s="70" t="s">
        <v>85</v>
      </c>
      <c r="B14" s="70" t="s">
        <v>86</v>
      </c>
      <c r="C14" s="59">
        <v>8766</v>
      </c>
      <c r="D14" s="59"/>
      <c r="E14" s="59"/>
      <c r="F14" s="59"/>
      <c r="G14" s="59">
        <v>8766</v>
      </c>
    </row>
    <row r="15" ht="20.25" customHeight="1" spans="1:7">
      <c r="A15" s="71" t="s">
        <v>87</v>
      </c>
      <c r="B15" s="71" t="s">
        <v>88</v>
      </c>
      <c r="C15" s="59">
        <v>8766</v>
      </c>
      <c r="D15" s="59"/>
      <c r="E15" s="59"/>
      <c r="F15" s="59"/>
      <c r="G15" s="59">
        <v>8766</v>
      </c>
    </row>
    <row r="16" ht="20.25" customHeight="1" spans="1:7">
      <c r="A16" s="69" t="s">
        <v>89</v>
      </c>
      <c r="B16" s="69" t="s">
        <v>90</v>
      </c>
      <c r="C16" s="59">
        <v>361612.89</v>
      </c>
      <c r="D16" s="59">
        <v>361612.89</v>
      </c>
      <c r="E16" s="59">
        <v>361612.89</v>
      </c>
      <c r="F16" s="59"/>
      <c r="G16" s="59"/>
    </row>
    <row r="17" ht="20.25" customHeight="1" spans="1:7">
      <c r="A17" s="70" t="s">
        <v>91</v>
      </c>
      <c r="B17" s="70" t="s">
        <v>92</v>
      </c>
      <c r="C17" s="59">
        <v>361612.89</v>
      </c>
      <c r="D17" s="59">
        <v>361612.89</v>
      </c>
      <c r="E17" s="59">
        <v>361612.89</v>
      </c>
      <c r="F17" s="59"/>
      <c r="G17" s="59"/>
    </row>
    <row r="18" ht="20.25" customHeight="1" spans="1:7">
      <c r="A18" s="71" t="s">
        <v>93</v>
      </c>
      <c r="B18" s="71" t="s">
        <v>94</v>
      </c>
      <c r="C18" s="59">
        <v>326084.26</v>
      </c>
      <c r="D18" s="59">
        <v>326084.26</v>
      </c>
      <c r="E18" s="59">
        <v>326084.26</v>
      </c>
      <c r="F18" s="59"/>
      <c r="G18" s="59"/>
    </row>
    <row r="19" ht="20.25" customHeight="1" spans="1:7">
      <c r="A19" s="71" t="s">
        <v>95</v>
      </c>
      <c r="B19" s="71" t="s">
        <v>96</v>
      </c>
      <c r="C19" s="59">
        <v>35528.63</v>
      </c>
      <c r="D19" s="59">
        <v>35528.63</v>
      </c>
      <c r="E19" s="59">
        <v>35528.63</v>
      </c>
      <c r="F19" s="59"/>
      <c r="G19" s="59"/>
    </row>
    <row r="20" ht="20.25" customHeight="1" spans="1:7">
      <c r="A20" s="69" t="s">
        <v>97</v>
      </c>
      <c r="B20" s="69" t="s">
        <v>98</v>
      </c>
      <c r="C20" s="59">
        <v>502404</v>
      </c>
      <c r="D20" s="59">
        <v>502404</v>
      </c>
      <c r="E20" s="59">
        <v>502404</v>
      </c>
      <c r="F20" s="59"/>
      <c r="G20" s="59"/>
    </row>
    <row r="21" ht="20.25" customHeight="1" spans="1:7">
      <c r="A21" s="70" t="s">
        <v>99</v>
      </c>
      <c r="B21" s="70" t="s">
        <v>100</v>
      </c>
      <c r="C21" s="59">
        <v>502404</v>
      </c>
      <c r="D21" s="59">
        <v>502404</v>
      </c>
      <c r="E21" s="59">
        <v>502404</v>
      </c>
      <c r="F21" s="59"/>
      <c r="G21" s="59"/>
    </row>
    <row r="22" ht="20.25" customHeight="1" spans="1:7">
      <c r="A22" s="71" t="s">
        <v>101</v>
      </c>
      <c r="B22" s="71" t="s">
        <v>102</v>
      </c>
      <c r="C22" s="59">
        <v>502404</v>
      </c>
      <c r="D22" s="59">
        <v>502404</v>
      </c>
      <c r="E22" s="59">
        <v>502404</v>
      </c>
      <c r="F22" s="59"/>
      <c r="G22" s="59"/>
    </row>
    <row r="23" ht="20.25" customHeight="1" spans="1:7">
      <c r="A23" s="15" t="s">
        <v>103</v>
      </c>
      <c r="B23" s="15"/>
      <c r="C23" s="72">
        <v>6951106.33</v>
      </c>
      <c r="D23" s="72">
        <v>6142525.65</v>
      </c>
      <c r="E23" s="72">
        <v>5989500.13</v>
      </c>
      <c r="F23" s="72">
        <v>153025.52</v>
      </c>
      <c r="G23" s="72">
        <v>808580.68</v>
      </c>
    </row>
  </sheetData>
  <mergeCells count="7">
    <mergeCell ref="A2:G2"/>
    <mergeCell ref="A3:C3"/>
    <mergeCell ref="A4:B4"/>
    <mergeCell ref="D4:F4"/>
    <mergeCell ref="A23:B23"/>
    <mergeCell ref="C4:C5"/>
    <mergeCell ref="G4:G5"/>
  </mergeCells>
  <printOptions horizontalCentered="1"/>
  <pageMargins left="0.393055555555556" right="0.393055555555556" top="1" bottom="1" header="0.5" footer="0.5"/>
  <pageSetup paperSize="1" scale="84" fitToHeight="0"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B20" sqref="B20"/>
    </sheetView>
  </sheetViews>
  <sheetFormatPr defaultColWidth="8.85" defaultRowHeight="15" customHeight="1" outlineLevelCol="5"/>
  <cols>
    <col min="1" max="6" width="28.575" customWidth="1"/>
  </cols>
  <sheetData>
    <row r="1" ht="18.75" customHeight="1" spans="1:6">
      <c r="A1" s="60"/>
      <c r="B1" s="60"/>
      <c r="C1" s="61"/>
      <c r="D1" s="1"/>
      <c r="E1" s="1"/>
      <c r="F1" s="62" t="s">
        <v>121</v>
      </c>
    </row>
    <row r="2" ht="41.25" customHeight="1" spans="1:6">
      <c r="A2" s="63" t="s">
        <v>122</v>
      </c>
      <c r="B2" s="63"/>
      <c r="C2" s="63"/>
      <c r="D2" s="63"/>
      <c r="E2" s="63"/>
      <c r="F2" s="63"/>
    </row>
    <row r="3" ht="18.75" customHeight="1" spans="1:6">
      <c r="A3" s="4" t="str">
        <f>"单位名称："&amp;"元江哈尼族彝族傣族自治县那诺中学"</f>
        <v>单位名称：元江哈尼族彝族傣族自治县那诺中学</v>
      </c>
      <c r="B3" s="4"/>
      <c r="C3" s="4"/>
      <c r="D3" s="64"/>
      <c r="E3" s="1"/>
      <c r="F3" s="62" t="s">
        <v>29</v>
      </c>
    </row>
    <row r="4" ht="18.75" customHeight="1" spans="1:6">
      <c r="A4" s="12" t="s">
        <v>123</v>
      </c>
      <c r="B4" s="32" t="s">
        <v>124</v>
      </c>
      <c r="C4" s="32" t="s">
        <v>125</v>
      </c>
      <c r="D4" s="32"/>
      <c r="E4" s="32"/>
      <c r="F4" s="32" t="s">
        <v>126</v>
      </c>
    </row>
    <row r="5" ht="18.75" customHeight="1" spans="1:6">
      <c r="A5" s="12"/>
      <c r="B5" s="32"/>
      <c r="C5" s="32" t="s">
        <v>34</v>
      </c>
      <c r="D5" s="32" t="s">
        <v>127</v>
      </c>
      <c r="E5" s="32" t="s">
        <v>128</v>
      </c>
      <c r="F5" s="32"/>
    </row>
    <row r="6" ht="18.75" customHeight="1" spans="1:6">
      <c r="A6" s="65">
        <v>1</v>
      </c>
      <c r="B6" s="66">
        <v>2</v>
      </c>
      <c r="C6" s="65">
        <v>3</v>
      </c>
      <c r="D6" s="65">
        <v>4</v>
      </c>
      <c r="E6" s="65">
        <v>5</v>
      </c>
      <c r="F6" s="65">
        <v>6</v>
      </c>
    </row>
    <row r="7" ht="20.25" customHeight="1" spans="1:6">
      <c r="A7" s="16" t="s">
        <v>129</v>
      </c>
      <c r="B7" s="16" t="s">
        <v>129</v>
      </c>
      <c r="C7" s="16" t="s">
        <v>129</v>
      </c>
      <c r="D7" s="16" t="s">
        <v>129</v>
      </c>
      <c r="E7" s="16" t="s">
        <v>129</v>
      </c>
      <c r="F7" s="16" t="s">
        <v>129</v>
      </c>
    </row>
    <row r="8" ht="20.25" customHeight="1" spans="1:6">
      <c r="A8" s="67"/>
      <c r="B8" s="67"/>
      <c r="C8" s="67"/>
      <c r="D8" s="67"/>
      <c r="E8" s="67"/>
      <c r="F8" s="67"/>
    </row>
    <row r="9" ht="20" customHeight="1" spans="1:6">
      <c r="A9" s="68" t="s">
        <v>130</v>
      </c>
      <c r="B9" s="68"/>
      <c r="C9" s="68"/>
      <c r="D9" s="68"/>
      <c r="E9" s="68"/>
      <c r="F9" s="68"/>
    </row>
  </sheetData>
  <mergeCells count="7">
    <mergeCell ref="A2:F2"/>
    <mergeCell ref="A3:C3"/>
    <mergeCell ref="C4:E4"/>
    <mergeCell ref="A9:F9"/>
    <mergeCell ref="A4:A5"/>
    <mergeCell ref="B4:B5"/>
    <mergeCell ref="F4:F5"/>
  </mergeCells>
  <printOptions horizontalCentered="1"/>
  <pageMargins left="0.393055555555556" right="0.393055555555556" top="1" bottom="1" header="0.5" footer="0.5"/>
  <pageSetup paperSize="1" scale="77" fitToHeight="0"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1"/>
  <sheetViews>
    <sheetView showZeros="0" workbookViewId="0">
      <selection activeCell="F15" sqref="F15"/>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131</v>
      </c>
    </row>
    <row r="2" ht="45" customHeight="1" spans="1:23">
      <c r="A2" s="3" t="s">
        <v>132</v>
      </c>
      <c r="B2" s="3"/>
      <c r="C2" s="3"/>
      <c r="D2" s="3"/>
      <c r="E2" s="3"/>
      <c r="F2" s="3"/>
      <c r="G2" s="3"/>
      <c r="H2" s="3"/>
      <c r="I2" s="3"/>
      <c r="J2" s="3"/>
      <c r="K2" s="3"/>
      <c r="L2" s="55"/>
      <c r="M2" s="55"/>
      <c r="N2" s="55"/>
      <c r="O2" s="55"/>
      <c r="P2" s="55"/>
      <c r="Q2" s="55"/>
      <c r="R2" s="55"/>
      <c r="S2" s="55"/>
      <c r="T2" s="55"/>
      <c r="U2" s="55"/>
      <c r="V2" s="55"/>
      <c r="W2" s="55"/>
    </row>
    <row r="3" ht="18.75" customHeight="1" spans="1:23">
      <c r="A3" s="4" t="str">
        <f>"单位名称："&amp;"元江哈尼族彝族傣族自治县那诺中学"</f>
        <v>单位名称：元江哈尼族彝族傣族自治县那诺中学</v>
      </c>
      <c r="B3" s="4"/>
      <c r="C3" s="4"/>
      <c r="D3" s="4"/>
      <c r="E3" s="4"/>
      <c r="F3" s="4"/>
      <c r="G3" s="4"/>
      <c r="H3" s="56"/>
      <c r="I3" s="56"/>
      <c r="J3" s="56"/>
      <c r="K3" s="56"/>
      <c r="L3" s="5"/>
      <c r="M3" s="5"/>
      <c r="N3" s="5"/>
      <c r="O3" s="5"/>
      <c r="P3" s="5"/>
      <c r="Q3" s="5"/>
      <c r="R3" s="5"/>
      <c r="S3" s="5"/>
      <c r="T3" s="5"/>
      <c r="U3" s="5"/>
      <c r="V3" s="5"/>
      <c r="W3" s="5" t="s">
        <v>29</v>
      </c>
    </row>
    <row r="4" ht="18.75" customHeight="1" spans="1:23">
      <c r="A4" s="57" t="s">
        <v>133</v>
      </c>
      <c r="B4" s="57" t="s">
        <v>134</v>
      </c>
      <c r="C4" s="57" t="s">
        <v>135</v>
      </c>
      <c r="D4" s="57" t="s">
        <v>136</v>
      </c>
      <c r="E4" s="57" t="s">
        <v>137</v>
      </c>
      <c r="F4" s="57" t="s">
        <v>138</v>
      </c>
      <c r="G4" s="57" t="s">
        <v>139</v>
      </c>
      <c r="H4" s="58" t="s">
        <v>32</v>
      </c>
      <c r="I4" s="58" t="s">
        <v>140</v>
      </c>
      <c r="J4" s="57"/>
      <c r="K4" s="57"/>
      <c r="L4" s="57"/>
      <c r="M4" s="57"/>
      <c r="N4" s="57" t="s">
        <v>141</v>
      </c>
      <c r="O4" s="57"/>
      <c r="P4" s="57"/>
      <c r="Q4" s="57" t="s">
        <v>38</v>
      </c>
      <c r="R4" s="57" t="s">
        <v>62</v>
      </c>
      <c r="S4" s="57"/>
      <c r="T4" s="57"/>
      <c r="U4" s="57"/>
      <c r="V4" s="57"/>
      <c r="W4" s="57"/>
    </row>
    <row r="5" ht="18.75" customHeight="1" spans="1:23">
      <c r="A5" s="57"/>
      <c r="B5" s="57"/>
      <c r="C5" s="57"/>
      <c r="D5" s="57"/>
      <c r="E5" s="57"/>
      <c r="F5" s="57"/>
      <c r="G5" s="57"/>
      <c r="H5" s="58" t="s">
        <v>142</v>
      </c>
      <c r="I5" s="58" t="s">
        <v>143</v>
      </c>
      <c r="J5" s="57" t="s">
        <v>36</v>
      </c>
      <c r="K5" s="57" t="s">
        <v>37</v>
      </c>
      <c r="L5" s="57"/>
      <c r="M5" s="57"/>
      <c r="N5" s="57" t="s">
        <v>141</v>
      </c>
      <c r="O5" s="57" t="s">
        <v>36</v>
      </c>
      <c r="P5" s="57" t="s">
        <v>37</v>
      </c>
      <c r="Q5" s="57" t="s">
        <v>38</v>
      </c>
      <c r="R5" s="57" t="s">
        <v>62</v>
      </c>
      <c r="S5" s="57" t="s">
        <v>41</v>
      </c>
      <c r="T5" s="57" t="s">
        <v>42</v>
      </c>
      <c r="U5" s="57" t="s">
        <v>43</v>
      </c>
      <c r="V5" s="57" t="s">
        <v>44</v>
      </c>
      <c r="W5" s="57" t="s">
        <v>45</v>
      </c>
    </row>
    <row r="6" ht="18.75" customHeight="1" spans="1:23">
      <c r="A6" s="57"/>
      <c r="B6" s="57"/>
      <c r="C6" s="57"/>
      <c r="D6" s="57"/>
      <c r="E6" s="57"/>
      <c r="F6" s="57"/>
      <c r="G6" s="57"/>
      <c r="H6" s="58"/>
      <c r="I6" s="58" t="s">
        <v>144</v>
      </c>
      <c r="J6" s="57" t="s">
        <v>145</v>
      </c>
      <c r="K6" s="57" t="s">
        <v>146</v>
      </c>
      <c r="L6" s="57" t="s">
        <v>147</v>
      </c>
      <c r="M6" s="57" t="s">
        <v>148</v>
      </c>
      <c r="N6" s="57" t="s">
        <v>35</v>
      </c>
      <c r="O6" s="57" t="s">
        <v>36</v>
      </c>
      <c r="P6" s="57" t="s">
        <v>37</v>
      </c>
      <c r="Q6" s="57"/>
      <c r="R6" s="57" t="s">
        <v>34</v>
      </c>
      <c r="S6" s="57" t="s">
        <v>41</v>
      </c>
      <c r="T6" s="57" t="s">
        <v>42</v>
      </c>
      <c r="U6" s="57" t="s">
        <v>43</v>
      </c>
      <c r="V6" s="57" t="s">
        <v>44</v>
      </c>
      <c r="W6" s="57" t="s">
        <v>45</v>
      </c>
    </row>
    <row r="7" ht="22.65" customHeight="1" spans="1:23">
      <c r="A7" s="57"/>
      <c r="B7" s="57"/>
      <c r="C7" s="57"/>
      <c r="D7" s="57"/>
      <c r="E7" s="57"/>
      <c r="F7" s="57"/>
      <c r="G7" s="57"/>
      <c r="H7" s="58"/>
      <c r="I7" s="58" t="s">
        <v>34</v>
      </c>
      <c r="J7" s="57"/>
      <c r="K7" s="57"/>
      <c r="L7" s="57"/>
      <c r="M7" s="57"/>
      <c r="N7" s="57"/>
      <c r="O7" s="57"/>
      <c r="P7" s="57"/>
      <c r="Q7" s="57"/>
      <c r="R7" s="57"/>
      <c r="S7" s="57"/>
      <c r="T7" s="57"/>
      <c r="U7" s="57"/>
      <c r="V7" s="57"/>
      <c r="W7" s="57"/>
    </row>
    <row r="8" ht="18.75" customHeight="1" spans="1:23">
      <c r="A8" s="58" t="s">
        <v>46</v>
      </c>
      <c r="B8" s="58">
        <v>2</v>
      </c>
      <c r="C8" s="58">
        <v>3</v>
      </c>
      <c r="D8" s="58">
        <v>4</v>
      </c>
      <c r="E8" s="58">
        <v>5</v>
      </c>
      <c r="F8" s="58">
        <v>6</v>
      </c>
      <c r="G8" s="58">
        <v>7</v>
      </c>
      <c r="H8" s="58">
        <v>8</v>
      </c>
      <c r="I8" s="58">
        <v>9</v>
      </c>
      <c r="J8" s="58">
        <v>10</v>
      </c>
      <c r="K8" s="58">
        <v>11</v>
      </c>
      <c r="L8" s="58">
        <v>12</v>
      </c>
      <c r="M8" s="58">
        <v>13</v>
      </c>
      <c r="N8" s="58">
        <v>14</v>
      </c>
      <c r="O8" s="58">
        <v>15</v>
      </c>
      <c r="P8" s="58">
        <v>16</v>
      </c>
      <c r="Q8" s="58">
        <v>17</v>
      </c>
      <c r="R8" s="58">
        <v>18</v>
      </c>
      <c r="S8" s="58">
        <v>19</v>
      </c>
      <c r="T8" s="58">
        <v>20</v>
      </c>
      <c r="U8" s="58">
        <v>21</v>
      </c>
      <c r="V8" s="58">
        <v>22</v>
      </c>
      <c r="W8" s="58">
        <v>23</v>
      </c>
    </row>
    <row r="9" ht="27" customHeight="1" spans="1:23">
      <c r="A9" s="8" t="s">
        <v>56</v>
      </c>
      <c r="B9" s="8" t="s">
        <v>149</v>
      </c>
      <c r="C9" s="9" t="s">
        <v>150</v>
      </c>
      <c r="D9" s="8" t="s">
        <v>75</v>
      </c>
      <c r="E9" s="8" t="s">
        <v>76</v>
      </c>
      <c r="F9" s="8" t="s">
        <v>151</v>
      </c>
      <c r="G9" s="8" t="s">
        <v>152</v>
      </c>
      <c r="H9" s="59">
        <v>1618392</v>
      </c>
      <c r="I9" s="59">
        <v>1618392</v>
      </c>
      <c r="J9" s="59"/>
      <c r="K9" s="59"/>
      <c r="L9" s="59">
        <v>1618392</v>
      </c>
      <c r="M9" s="59"/>
      <c r="N9" s="59"/>
      <c r="O9" s="59"/>
      <c r="P9" s="59"/>
      <c r="Q9" s="59"/>
      <c r="R9" s="59"/>
      <c r="S9" s="59"/>
      <c r="T9" s="59"/>
      <c r="U9" s="59"/>
      <c r="V9" s="59"/>
      <c r="W9" s="59"/>
    </row>
    <row r="10" ht="27" customHeight="1" spans="1:23">
      <c r="A10" s="8" t="s">
        <v>56</v>
      </c>
      <c r="B10" s="8" t="s">
        <v>149</v>
      </c>
      <c r="C10" s="9" t="s">
        <v>150</v>
      </c>
      <c r="D10" s="8" t="s">
        <v>75</v>
      </c>
      <c r="E10" s="8" t="s">
        <v>76</v>
      </c>
      <c r="F10" s="8" t="s">
        <v>153</v>
      </c>
      <c r="G10" s="8" t="s">
        <v>154</v>
      </c>
      <c r="H10" s="59">
        <v>210000</v>
      </c>
      <c r="I10" s="59">
        <v>210000</v>
      </c>
      <c r="J10" s="59"/>
      <c r="K10" s="59"/>
      <c r="L10" s="59">
        <v>210000</v>
      </c>
      <c r="M10" s="59"/>
      <c r="N10" s="59"/>
      <c r="O10" s="59"/>
      <c r="P10" s="41"/>
      <c r="Q10" s="59"/>
      <c r="R10" s="59"/>
      <c r="S10" s="59"/>
      <c r="T10" s="59"/>
      <c r="U10" s="59"/>
      <c r="V10" s="59"/>
      <c r="W10" s="59"/>
    </row>
    <row r="11" ht="27" customHeight="1" spans="1:23">
      <c r="A11" s="8" t="s">
        <v>56</v>
      </c>
      <c r="B11" s="8" t="s">
        <v>149</v>
      </c>
      <c r="C11" s="9" t="s">
        <v>150</v>
      </c>
      <c r="D11" s="8" t="s">
        <v>75</v>
      </c>
      <c r="E11" s="8" t="s">
        <v>76</v>
      </c>
      <c r="F11" s="8" t="s">
        <v>153</v>
      </c>
      <c r="G11" s="8" t="s">
        <v>154</v>
      </c>
      <c r="H11" s="59">
        <v>181788</v>
      </c>
      <c r="I11" s="59">
        <v>181788</v>
      </c>
      <c r="J11" s="59"/>
      <c r="K11" s="59"/>
      <c r="L11" s="59">
        <v>181788</v>
      </c>
      <c r="M11" s="59"/>
      <c r="N11" s="59"/>
      <c r="O11" s="59"/>
      <c r="P11" s="41"/>
      <c r="Q11" s="59"/>
      <c r="R11" s="59"/>
      <c r="S11" s="59"/>
      <c r="T11" s="59"/>
      <c r="U11" s="59"/>
      <c r="V11" s="59"/>
      <c r="W11" s="59"/>
    </row>
    <row r="12" ht="27" customHeight="1" spans="1:23">
      <c r="A12" s="8" t="s">
        <v>56</v>
      </c>
      <c r="B12" s="8" t="s">
        <v>149</v>
      </c>
      <c r="C12" s="9" t="s">
        <v>150</v>
      </c>
      <c r="D12" s="8" t="s">
        <v>75</v>
      </c>
      <c r="E12" s="8" t="s">
        <v>76</v>
      </c>
      <c r="F12" s="8" t="s">
        <v>155</v>
      </c>
      <c r="G12" s="8" t="s">
        <v>156</v>
      </c>
      <c r="H12" s="59">
        <v>134866</v>
      </c>
      <c r="I12" s="59">
        <v>134866</v>
      </c>
      <c r="J12" s="59"/>
      <c r="K12" s="59"/>
      <c r="L12" s="59">
        <v>134866</v>
      </c>
      <c r="M12" s="59"/>
      <c r="N12" s="59"/>
      <c r="O12" s="59"/>
      <c r="P12" s="41"/>
      <c r="Q12" s="59"/>
      <c r="R12" s="59"/>
      <c r="S12" s="59"/>
      <c r="T12" s="59"/>
      <c r="U12" s="59"/>
      <c r="V12" s="59"/>
      <c r="W12" s="59"/>
    </row>
    <row r="13" ht="27" customHeight="1" spans="1:23">
      <c r="A13" s="8" t="s">
        <v>56</v>
      </c>
      <c r="B13" s="8" t="s">
        <v>149</v>
      </c>
      <c r="C13" s="9" t="s">
        <v>150</v>
      </c>
      <c r="D13" s="8" t="s">
        <v>75</v>
      </c>
      <c r="E13" s="8" t="s">
        <v>76</v>
      </c>
      <c r="F13" s="8" t="s">
        <v>155</v>
      </c>
      <c r="G13" s="8" t="s">
        <v>156</v>
      </c>
      <c r="H13" s="59">
        <v>10500</v>
      </c>
      <c r="I13" s="59">
        <v>10500</v>
      </c>
      <c r="J13" s="59"/>
      <c r="K13" s="59"/>
      <c r="L13" s="59">
        <v>10500</v>
      </c>
      <c r="M13" s="59"/>
      <c r="N13" s="59"/>
      <c r="O13" s="59"/>
      <c r="P13" s="41"/>
      <c r="Q13" s="59"/>
      <c r="R13" s="59"/>
      <c r="S13" s="59"/>
      <c r="T13" s="59"/>
      <c r="U13" s="59"/>
      <c r="V13" s="59"/>
      <c r="W13" s="59"/>
    </row>
    <row r="14" ht="27" customHeight="1" spans="1:23">
      <c r="A14" s="8" t="s">
        <v>56</v>
      </c>
      <c r="B14" s="8" t="s">
        <v>149</v>
      </c>
      <c r="C14" s="9" t="s">
        <v>150</v>
      </c>
      <c r="D14" s="8" t="s">
        <v>75</v>
      </c>
      <c r="E14" s="8" t="s">
        <v>76</v>
      </c>
      <c r="F14" s="8" t="s">
        <v>157</v>
      </c>
      <c r="G14" s="8" t="s">
        <v>158</v>
      </c>
      <c r="H14" s="59">
        <v>573840</v>
      </c>
      <c r="I14" s="59">
        <v>573840</v>
      </c>
      <c r="J14" s="59"/>
      <c r="K14" s="59"/>
      <c r="L14" s="59">
        <v>573840</v>
      </c>
      <c r="M14" s="59"/>
      <c r="N14" s="59"/>
      <c r="O14" s="59"/>
      <c r="P14" s="41"/>
      <c r="Q14" s="59"/>
      <c r="R14" s="59"/>
      <c r="S14" s="59"/>
      <c r="T14" s="59"/>
      <c r="U14" s="59"/>
      <c r="V14" s="59"/>
      <c r="W14" s="59"/>
    </row>
    <row r="15" ht="27" customHeight="1" spans="1:23">
      <c r="A15" s="8" t="s">
        <v>56</v>
      </c>
      <c r="B15" s="8" t="s">
        <v>149</v>
      </c>
      <c r="C15" s="9" t="s">
        <v>150</v>
      </c>
      <c r="D15" s="8" t="s">
        <v>75</v>
      </c>
      <c r="E15" s="8" t="s">
        <v>76</v>
      </c>
      <c r="F15" s="8" t="s">
        <v>157</v>
      </c>
      <c r="G15" s="8" t="s">
        <v>158</v>
      </c>
      <c r="H15" s="59">
        <v>1050000</v>
      </c>
      <c r="I15" s="59">
        <v>1050000</v>
      </c>
      <c r="J15" s="59"/>
      <c r="K15" s="59"/>
      <c r="L15" s="59">
        <v>1050000</v>
      </c>
      <c r="M15" s="59"/>
      <c r="N15" s="59"/>
      <c r="O15" s="59"/>
      <c r="P15" s="41"/>
      <c r="Q15" s="59"/>
      <c r="R15" s="59"/>
      <c r="S15" s="59"/>
      <c r="T15" s="59"/>
      <c r="U15" s="59"/>
      <c r="V15" s="59"/>
      <c r="W15" s="59"/>
    </row>
    <row r="16" ht="27" customHeight="1" spans="1:23">
      <c r="A16" s="8" t="s">
        <v>56</v>
      </c>
      <c r="B16" s="8" t="s">
        <v>159</v>
      </c>
      <c r="C16" s="9" t="s">
        <v>160</v>
      </c>
      <c r="D16" s="8" t="s">
        <v>75</v>
      </c>
      <c r="E16" s="8" t="s">
        <v>76</v>
      </c>
      <c r="F16" s="8" t="s">
        <v>161</v>
      </c>
      <c r="G16" s="8" t="s">
        <v>162</v>
      </c>
      <c r="H16" s="59">
        <v>27501.08</v>
      </c>
      <c r="I16" s="59">
        <v>27501.08</v>
      </c>
      <c r="J16" s="59"/>
      <c r="K16" s="59"/>
      <c r="L16" s="59">
        <v>27501.08</v>
      </c>
      <c r="M16" s="59"/>
      <c r="N16" s="59"/>
      <c r="O16" s="59"/>
      <c r="P16" s="41"/>
      <c r="Q16" s="59"/>
      <c r="R16" s="59"/>
      <c r="S16" s="59"/>
      <c r="T16" s="59"/>
      <c r="U16" s="59"/>
      <c r="V16" s="59"/>
      <c r="W16" s="59"/>
    </row>
    <row r="17" ht="27" customHeight="1" spans="1:23">
      <c r="A17" s="8" t="s">
        <v>56</v>
      </c>
      <c r="B17" s="8" t="s">
        <v>159</v>
      </c>
      <c r="C17" s="9" t="s">
        <v>160</v>
      </c>
      <c r="D17" s="8" t="s">
        <v>83</v>
      </c>
      <c r="E17" s="8" t="s">
        <v>84</v>
      </c>
      <c r="F17" s="8" t="s">
        <v>163</v>
      </c>
      <c r="G17" s="8" t="s">
        <v>164</v>
      </c>
      <c r="H17" s="59">
        <v>628596.16</v>
      </c>
      <c r="I17" s="59">
        <v>628596.16</v>
      </c>
      <c r="J17" s="59"/>
      <c r="K17" s="59"/>
      <c r="L17" s="59">
        <v>628596.16</v>
      </c>
      <c r="M17" s="59"/>
      <c r="N17" s="59"/>
      <c r="O17" s="59"/>
      <c r="P17" s="41"/>
      <c r="Q17" s="59"/>
      <c r="R17" s="59"/>
      <c r="S17" s="59"/>
      <c r="T17" s="59"/>
      <c r="U17" s="59"/>
      <c r="V17" s="59"/>
      <c r="W17" s="59"/>
    </row>
    <row r="18" ht="27" customHeight="1" spans="1:23">
      <c r="A18" s="8" t="s">
        <v>56</v>
      </c>
      <c r="B18" s="8" t="s">
        <v>159</v>
      </c>
      <c r="C18" s="9" t="s">
        <v>160</v>
      </c>
      <c r="D18" s="8" t="s">
        <v>93</v>
      </c>
      <c r="E18" s="8" t="s">
        <v>94</v>
      </c>
      <c r="F18" s="8" t="s">
        <v>165</v>
      </c>
      <c r="G18" s="8" t="s">
        <v>166</v>
      </c>
      <c r="H18" s="59">
        <v>326084.26</v>
      </c>
      <c r="I18" s="59">
        <v>326084.26</v>
      </c>
      <c r="J18" s="59"/>
      <c r="K18" s="59"/>
      <c r="L18" s="59">
        <v>326084.26</v>
      </c>
      <c r="M18" s="59"/>
      <c r="N18" s="59"/>
      <c r="O18" s="59"/>
      <c r="P18" s="41"/>
      <c r="Q18" s="59"/>
      <c r="R18" s="59"/>
      <c r="S18" s="59"/>
      <c r="T18" s="59"/>
      <c r="U18" s="59"/>
      <c r="V18" s="59"/>
      <c r="W18" s="59"/>
    </row>
    <row r="19" ht="27" customHeight="1" spans="1:23">
      <c r="A19" s="8" t="s">
        <v>56</v>
      </c>
      <c r="B19" s="8" t="s">
        <v>159</v>
      </c>
      <c r="C19" s="9" t="s">
        <v>160</v>
      </c>
      <c r="D19" s="8" t="s">
        <v>95</v>
      </c>
      <c r="E19" s="8" t="s">
        <v>96</v>
      </c>
      <c r="F19" s="8" t="s">
        <v>161</v>
      </c>
      <c r="G19" s="8" t="s">
        <v>162</v>
      </c>
      <c r="H19" s="59">
        <v>15885</v>
      </c>
      <c r="I19" s="59">
        <v>15885</v>
      </c>
      <c r="J19" s="59"/>
      <c r="K19" s="59"/>
      <c r="L19" s="59">
        <v>15885</v>
      </c>
      <c r="M19" s="59"/>
      <c r="N19" s="59"/>
      <c r="O19" s="59"/>
      <c r="P19" s="41"/>
      <c r="Q19" s="59"/>
      <c r="R19" s="59"/>
      <c r="S19" s="59"/>
      <c r="T19" s="59"/>
      <c r="U19" s="59"/>
      <c r="V19" s="59"/>
      <c r="W19" s="59"/>
    </row>
    <row r="20" ht="27" customHeight="1" spans="1:23">
      <c r="A20" s="8" t="s">
        <v>56</v>
      </c>
      <c r="B20" s="8" t="s">
        <v>159</v>
      </c>
      <c r="C20" s="9" t="s">
        <v>160</v>
      </c>
      <c r="D20" s="8" t="s">
        <v>95</v>
      </c>
      <c r="E20" s="8" t="s">
        <v>96</v>
      </c>
      <c r="F20" s="8" t="s">
        <v>161</v>
      </c>
      <c r="G20" s="8" t="s">
        <v>162</v>
      </c>
      <c r="H20" s="59">
        <v>19643.63</v>
      </c>
      <c r="I20" s="59">
        <v>19643.63</v>
      </c>
      <c r="J20" s="59"/>
      <c r="K20" s="59"/>
      <c r="L20" s="59">
        <v>19643.63</v>
      </c>
      <c r="M20" s="59"/>
      <c r="N20" s="59"/>
      <c r="O20" s="59"/>
      <c r="P20" s="41"/>
      <c r="Q20" s="59"/>
      <c r="R20" s="59"/>
      <c r="S20" s="59"/>
      <c r="T20" s="59"/>
      <c r="U20" s="59"/>
      <c r="V20" s="59"/>
      <c r="W20" s="59"/>
    </row>
    <row r="21" ht="27" customHeight="1" spans="1:23">
      <c r="A21" s="8" t="s">
        <v>56</v>
      </c>
      <c r="B21" s="8" t="s">
        <v>167</v>
      </c>
      <c r="C21" s="9" t="s">
        <v>102</v>
      </c>
      <c r="D21" s="8" t="s">
        <v>101</v>
      </c>
      <c r="E21" s="8" t="s">
        <v>102</v>
      </c>
      <c r="F21" s="8" t="s">
        <v>168</v>
      </c>
      <c r="G21" s="8" t="s">
        <v>102</v>
      </c>
      <c r="H21" s="59">
        <v>502404</v>
      </c>
      <c r="I21" s="59">
        <v>502404</v>
      </c>
      <c r="J21" s="59"/>
      <c r="K21" s="59"/>
      <c r="L21" s="59">
        <v>502404</v>
      </c>
      <c r="M21" s="59"/>
      <c r="N21" s="59"/>
      <c r="O21" s="59"/>
      <c r="P21" s="41"/>
      <c r="Q21" s="59"/>
      <c r="R21" s="59"/>
      <c r="S21" s="59"/>
      <c r="T21" s="59"/>
      <c r="U21" s="59"/>
      <c r="V21" s="59"/>
      <c r="W21" s="59"/>
    </row>
    <row r="22" ht="27" customHeight="1" spans="1:23">
      <c r="A22" s="8" t="s">
        <v>56</v>
      </c>
      <c r="B22" s="8" t="s">
        <v>169</v>
      </c>
      <c r="C22" s="9" t="s">
        <v>170</v>
      </c>
      <c r="D22" s="8" t="s">
        <v>75</v>
      </c>
      <c r="E22" s="8" t="s">
        <v>76</v>
      </c>
      <c r="F22" s="8" t="s">
        <v>171</v>
      </c>
      <c r="G22" s="8" t="s">
        <v>170</v>
      </c>
      <c r="H22" s="59">
        <v>86525.52</v>
      </c>
      <c r="I22" s="59">
        <v>86525.52</v>
      </c>
      <c r="J22" s="59"/>
      <c r="K22" s="59"/>
      <c r="L22" s="59">
        <v>86525.52</v>
      </c>
      <c r="M22" s="59"/>
      <c r="N22" s="59"/>
      <c r="O22" s="59"/>
      <c r="P22" s="41"/>
      <c r="Q22" s="59"/>
      <c r="R22" s="59"/>
      <c r="S22" s="59"/>
      <c r="T22" s="59"/>
      <c r="U22" s="59"/>
      <c r="V22" s="59"/>
      <c r="W22" s="59"/>
    </row>
    <row r="23" ht="27" customHeight="1" spans="1:23">
      <c r="A23" s="8" t="s">
        <v>56</v>
      </c>
      <c r="B23" s="8" t="s">
        <v>172</v>
      </c>
      <c r="C23" s="9" t="s">
        <v>173</v>
      </c>
      <c r="D23" s="8" t="s">
        <v>81</v>
      </c>
      <c r="E23" s="8" t="s">
        <v>82</v>
      </c>
      <c r="F23" s="8" t="s">
        <v>174</v>
      </c>
      <c r="G23" s="8" t="s">
        <v>175</v>
      </c>
      <c r="H23" s="59">
        <v>6000</v>
      </c>
      <c r="I23" s="59">
        <v>6000</v>
      </c>
      <c r="J23" s="59"/>
      <c r="K23" s="59"/>
      <c r="L23" s="59">
        <v>6000</v>
      </c>
      <c r="M23" s="59"/>
      <c r="N23" s="59"/>
      <c r="O23" s="59"/>
      <c r="P23" s="41"/>
      <c r="Q23" s="59"/>
      <c r="R23" s="59"/>
      <c r="S23" s="59"/>
      <c r="T23" s="59"/>
      <c r="U23" s="59"/>
      <c r="V23" s="59"/>
      <c r="W23" s="59"/>
    </row>
    <row r="24" ht="27" customHeight="1" spans="1:23">
      <c r="A24" s="8" t="s">
        <v>56</v>
      </c>
      <c r="B24" s="8" t="s">
        <v>176</v>
      </c>
      <c r="C24" s="9" t="s">
        <v>177</v>
      </c>
      <c r="D24" s="8" t="s">
        <v>75</v>
      </c>
      <c r="E24" s="8" t="s">
        <v>76</v>
      </c>
      <c r="F24" s="8" t="s">
        <v>157</v>
      </c>
      <c r="G24" s="8" t="s">
        <v>158</v>
      </c>
      <c r="H24" s="59">
        <v>420420</v>
      </c>
      <c r="I24" s="59">
        <v>420420</v>
      </c>
      <c r="J24" s="59"/>
      <c r="K24" s="59"/>
      <c r="L24" s="59">
        <v>420420</v>
      </c>
      <c r="M24" s="59"/>
      <c r="N24" s="59"/>
      <c r="O24" s="59"/>
      <c r="P24" s="41"/>
      <c r="Q24" s="59"/>
      <c r="R24" s="59"/>
      <c r="S24" s="59"/>
      <c r="T24" s="59"/>
      <c r="U24" s="59"/>
      <c r="V24" s="59"/>
      <c r="W24" s="59"/>
    </row>
    <row r="25" ht="27" customHeight="1" spans="1:23">
      <c r="A25" s="8" t="s">
        <v>56</v>
      </c>
      <c r="B25" s="8" t="s">
        <v>176</v>
      </c>
      <c r="C25" s="9" t="s">
        <v>177</v>
      </c>
      <c r="D25" s="8" t="s">
        <v>75</v>
      </c>
      <c r="E25" s="8" t="s">
        <v>76</v>
      </c>
      <c r="F25" s="8" t="s">
        <v>157</v>
      </c>
      <c r="G25" s="8" t="s">
        <v>158</v>
      </c>
      <c r="H25" s="59">
        <v>125580</v>
      </c>
      <c r="I25" s="59">
        <v>125580</v>
      </c>
      <c r="J25" s="59"/>
      <c r="K25" s="59"/>
      <c r="L25" s="59">
        <v>125580</v>
      </c>
      <c r="M25" s="59"/>
      <c r="N25" s="59"/>
      <c r="O25" s="59"/>
      <c r="P25" s="41"/>
      <c r="Q25" s="59"/>
      <c r="R25" s="59"/>
      <c r="S25" s="59"/>
      <c r="T25" s="59"/>
      <c r="U25" s="59"/>
      <c r="V25" s="59"/>
      <c r="W25" s="59"/>
    </row>
    <row r="26" ht="27" customHeight="1" spans="1:23">
      <c r="A26" s="8" t="s">
        <v>56</v>
      </c>
      <c r="B26" s="8" t="s">
        <v>176</v>
      </c>
      <c r="C26" s="9" t="s">
        <v>177</v>
      </c>
      <c r="D26" s="8" t="s">
        <v>75</v>
      </c>
      <c r="E26" s="8" t="s">
        <v>76</v>
      </c>
      <c r="F26" s="8" t="s">
        <v>157</v>
      </c>
      <c r="G26" s="8" t="s">
        <v>158</v>
      </c>
      <c r="H26" s="59">
        <v>84000</v>
      </c>
      <c r="I26" s="59">
        <v>84000</v>
      </c>
      <c r="J26" s="59"/>
      <c r="K26" s="59"/>
      <c r="L26" s="59">
        <v>84000</v>
      </c>
      <c r="M26" s="59"/>
      <c r="N26" s="59"/>
      <c r="O26" s="59"/>
      <c r="P26" s="41"/>
      <c r="Q26" s="59"/>
      <c r="R26" s="59"/>
      <c r="S26" s="59"/>
      <c r="T26" s="59"/>
      <c r="U26" s="59"/>
      <c r="V26" s="59"/>
      <c r="W26" s="59"/>
    </row>
    <row r="27" ht="27" customHeight="1" spans="1:23">
      <c r="A27" s="8" t="s">
        <v>56</v>
      </c>
      <c r="B27" s="8" t="s">
        <v>178</v>
      </c>
      <c r="C27" s="9" t="s">
        <v>179</v>
      </c>
      <c r="D27" s="8" t="s">
        <v>81</v>
      </c>
      <c r="E27" s="8" t="s">
        <v>82</v>
      </c>
      <c r="F27" s="8" t="s">
        <v>180</v>
      </c>
      <c r="G27" s="8" t="s">
        <v>181</v>
      </c>
      <c r="H27" s="59">
        <v>60000</v>
      </c>
      <c r="I27" s="59">
        <v>60000</v>
      </c>
      <c r="J27" s="59"/>
      <c r="K27" s="59"/>
      <c r="L27" s="59">
        <v>60000</v>
      </c>
      <c r="M27" s="59"/>
      <c r="N27" s="59"/>
      <c r="O27" s="59"/>
      <c r="P27" s="41"/>
      <c r="Q27" s="59"/>
      <c r="R27" s="59"/>
      <c r="S27" s="59"/>
      <c r="T27" s="59"/>
      <c r="U27" s="59"/>
      <c r="V27" s="59"/>
      <c r="W27" s="59"/>
    </row>
    <row r="28" ht="27" customHeight="1" spans="1:23">
      <c r="A28" s="8" t="s">
        <v>56</v>
      </c>
      <c r="B28" s="8" t="s">
        <v>182</v>
      </c>
      <c r="C28" s="9" t="s">
        <v>183</v>
      </c>
      <c r="D28" s="8" t="s">
        <v>75</v>
      </c>
      <c r="E28" s="8" t="s">
        <v>76</v>
      </c>
      <c r="F28" s="8" t="s">
        <v>184</v>
      </c>
      <c r="G28" s="8" t="s">
        <v>183</v>
      </c>
      <c r="H28" s="59">
        <v>35000</v>
      </c>
      <c r="I28" s="59">
        <v>35000</v>
      </c>
      <c r="J28" s="59"/>
      <c r="K28" s="59"/>
      <c r="L28" s="59">
        <v>35000</v>
      </c>
      <c r="M28" s="59"/>
      <c r="N28" s="59"/>
      <c r="O28" s="59"/>
      <c r="P28" s="41"/>
      <c r="Q28" s="59"/>
      <c r="R28" s="59"/>
      <c r="S28" s="59"/>
      <c r="T28" s="59"/>
      <c r="U28" s="59"/>
      <c r="V28" s="59"/>
      <c r="W28" s="59"/>
    </row>
    <row r="29" ht="27" customHeight="1" spans="1:23">
      <c r="A29" s="8" t="s">
        <v>56</v>
      </c>
      <c r="B29" s="8" t="s">
        <v>185</v>
      </c>
      <c r="C29" s="9" t="s">
        <v>186</v>
      </c>
      <c r="D29" s="8" t="s">
        <v>75</v>
      </c>
      <c r="E29" s="8" t="s">
        <v>76</v>
      </c>
      <c r="F29" s="8" t="s">
        <v>187</v>
      </c>
      <c r="G29" s="8" t="s">
        <v>188</v>
      </c>
      <c r="H29" s="59">
        <v>240000</v>
      </c>
      <c r="I29" s="59"/>
      <c r="J29" s="59"/>
      <c r="K29" s="59"/>
      <c r="L29" s="59"/>
      <c r="M29" s="59"/>
      <c r="N29" s="59"/>
      <c r="O29" s="59"/>
      <c r="P29" s="41"/>
      <c r="Q29" s="59"/>
      <c r="R29" s="59">
        <v>240000</v>
      </c>
      <c r="S29" s="59"/>
      <c r="T29" s="59"/>
      <c r="U29" s="59"/>
      <c r="V29" s="59"/>
      <c r="W29" s="59">
        <v>240000</v>
      </c>
    </row>
    <row r="30" ht="27" customHeight="1" spans="1:23">
      <c r="A30" s="8" t="s">
        <v>56</v>
      </c>
      <c r="B30" s="8" t="s">
        <v>189</v>
      </c>
      <c r="C30" s="9" t="s">
        <v>190</v>
      </c>
      <c r="D30" s="8" t="s">
        <v>75</v>
      </c>
      <c r="E30" s="8" t="s">
        <v>76</v>
      </c>
      <c r="F30" s="8" t="s">
        <v>191</v>
      </c>
      <c r="G30" s="8" t="s">
        <v>192</v>
      </c>
      <c r="H30" s="59">
        <v>25500</v>
      </c>
      <c r="I30" s="59">
        <v>25500</v>
      </c>
      <c r="J30" s="59"/>
      <c r="K30" s="59"/>
      <c r="L30" s="59">
        <v>25500</v>
      </c>
      <c r="M30" s="59"/>
      <c r="N30" s="59"/>
      <c r="O30" s="59"/>
      <c r="P30" s="41"/>
      <c r="Q30" s="59"/>
      <c r="R30" s="59"/>
      <c r="S30" s="59"/>
      <c r="T30" s="59"/>
      <c r="U30" s="59"/>
      <c r="V30" s="59"/>
      <c r="W30" s="59"/>
    </row>
    <row r="31" ht="18.75" customHeight="1" spans="1:23">
      <c r="A31" s="11" t="s">
        <v>32</v>
      </c>
      <c r="B31" s="11"/>
      <c r="C31" s="11"/>
      <c r="D31" s="11"/>
      <c r="E31" s="11"/>
      <c r="F31" s="11"/>
      <c r="G31" s="11"/>
      <c r="H31" s="59">
        <v>6382525.65</v>
      </c>
      <c r="I31" s="59">
        <v>6142525.65</v>
      </c>
      <c r="J31" s="59"/>
      <c r="K31" s="59"/>
      <c r="L31" s="59">
        <v>6142525.65</v>
      </c>
      <c r="M31" s="59"/>
      <c r="N31" s="59"/>
      <c r="O31" s="59"/>
      <c r="P31" s="59"/>
      <c r="Q31" s="59"/>
      <c r="R31" s="59">
        <v>240000</v>
      </c>
      <c r="S31" s="59"/>
      <c r="T31" s="59"/>
      <c r="U31" s="59"/>
      <c r="V31" s="59"/>
      <c r="W31" s="59">
        <v>240000</v>
      </c>
    </row>
  </sheetData>
  <mergeCells count="30">
    <mergeCell ref="A2:W2"/>
    <mergeCell ref="A3:G3"/>
    <mergeCell ref="I4:W4"/>
    <mergeCell ref="I5:M5"/>
    <mergeCell ref="N5:P5"/>
    <mergeCell ref="R5:W5"/>
    <mergeCell ref="A31:G31"/>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3055555555556" right="0.393055555555556" top="1" bottom="1" header="0.5" footer="0.5"/>
  <pageSetup paperSize="1" scale="31" fitToHeight="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5"/>
  <sheetViews>
    <sheetView showZeros="0" topLeftCell="E1" workbookViewId="0">
      <selection activeCell="K24" sqref="K24"/>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193</v>
      </c>
    </row>
    <row r="2" ht="45" customHeight="1" spans="1:23">
      <c r="A2" s="3" t="s">
        <v>194</v>
      </c>
      <c r="B2" s="3"/>
      <c r="C2" s="3"/>
      <c r="D2" s="3"/>
      <c r="E2" s="3"/>
      <c r="F2" s="3"/>
      <c r="G2" s="3"/>
      <c r="H2" s="3"/>
      <c r="I2" s="3"/>
      <c r="J2" s="3"/>
      <c r="K2" s="3"/>
      <c r="L2" s="3"/>
      <c r="M2" s="3"/>
      <c r="N2" s="55"/>
      <c r="O2" s="55"/>
      <c r="P2" s="55"/>
      <c r="Q2" s="55"/>
      <c r="R2" s="55"/>
      <c r="S2" s="55"/>
      <c r="T2" s="55"/>
      <c r="U2" s="55"/>
      <c r="V2" s="55"/>
      <c r="W2" s="55"/>
    </row>
    <row r="3" ht="18.75" customHeight="1" spans="1:23">
      <c r="A3" s="4" t="str">
        <f>"单位名称："&amp;"元江哈尼族彝族傣族自治县那诺中学"</f>
        <v>单位名称：元江哈尼族彝族傣族自治县那诺中学</v>
      </c>
      <c r="B3" s="4"/>
      <c r="C3" s="4"/>
      <c r="D3" s="4"/>
      <c r="E3" s="4"/>
      <c r="F3" s="4"/>
      <c r="G3" s="4"/>
      <c r="H3" s="4"/>
      <c r="I3" s="56"/>
      <c r="J3" s="56"/>
      <c r="K3" s="56"/>
      <c r="L3" s="56"/>
      <c r="M3" s="56"/>
      <c r="N3" s="5"/>
      <c r="O3" s="5"/>
      <c r="P3" s="5"/>
      <c r="Q3" s="5"/>
      <c r="R3" s="5"/>
      <c r="S3" s="5"/>
      <c r="T3" s="5"/>
      <c r="U3" s="5"/>
      <c r="V3" s="5"/>
      <c r="W3" s="5" t="s">
        <v>29</v>
      </c>
    </row>
    <row r="4" ht="18.75" customHeight="1" spans="1:23">
      <c r="A4" s="12" t="s">
        <v>195</v>
      </c>
      <c r="B4" s="12" t="s">
        <v>134</v>
      </c>
      <c r="C4" s="12" t="s">
        <v>135</v>
      </c>
      <c r="D4" s="12" t="s">
        <v>196</v>
      </c>
      <c r="E4" s="12" t="s">
        <v>136</v>
      </c>
      <c r="F4" s="12" t="s">
        <v>137</v>
      </c>
      <c r="G4" s="12" t="s">
        <v>197</v>
      </c>
      <c r="H4" s="12" t="s">
        <v>139</v>
      </c>
      <c r="I4" s="32" t="s">
        <v>32</v>
      </c>
      <c r="J4" s="32" t="s">
        <v>198</v>
      </c>
      <c r="K4" s="12"/>
      <c r="L4" s="12"/>
      <c r="M4" s="12"/>
      <c r="N4" s="12" t="s">
        <v>141</v>
      </c>
      <c r="O4" s="12"/>
      <c r="P4" s="12"/>
      <c r="Q4" s="12" t="s">
        <v>38</v>
      </c>
      <c r="R4" s="12" t="s">
        <v>62</v>
      </c>
      <c r="S4" s="12"/>
      <c r="T4" s="12"/>
      <c r="U4" s="12"/>
      <c r="V4" s="12"/>
      <c r="W4" s="12"/>
    </row>
    <row r="5" ht="18.75" customHeight="1" spans="1:23">
      <c r="A5" s="12"/>
      <c r="B5" s="12"/>
      <c r="C5" s="12"/>
      <c r="D5" s="12"/>
      <c r="E5" s="12"/>
      <c r="F5" s="12"/>
      <c r="G5" s="12"/>
      <c r="H5" s="12"/>
      <c r="I5" s="32" t="s">
        <v>142</v>
      </c>
      <c r="J5" s="32"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32"/>
      <c r="J6" s="32" t="s">
        <v>35</v>
      </c>
      <c r="K6" s="12"/>
      <c r="L6" s="12" t="s">
        <v>36</v>
      </c>
      <c r="M6" s="12" t="s">
        <v>37</v>
      </c>
      <c r="N6" s="12" t="s">
        <v>35</v>
      </c>
      <c r="O6" s="12" t="s">
        <v>36</v>
      </c>
      <c r="P6" s="12" t="s">
        <v>37</v>
      </c>
      <c r="Q6" s="12"/>
      <c r="R6" s="12" t="s">
        <v>34</v>
      </c>
      <c r="S6" s="12" t="s">
        <v>41</v>
      </c>
      <c r="T6" s="12" t="s">
        <v>42</v>
      </c>
      <c r="U6" s="12" t="s">
        <v>43</v>
      </c>
      <c r="V6" s="12" t="s">
        <v>44</v>
      </c>
      <c r="W6" s="12" t="s">
        <v>45</v>
      </c>
    </row>
    <row r="7" ht="22.65" customHeight="1" spans="1:23">
      <c r="A7" s="12"/>
      <c r="B7" s="12"/>
      <c r="C7" s="12"/>
      <c r="D7" s="12"/>
      <c r="E7" s="12"/>
      <c r="F7" s="12"/>
      <c r="G7" s="12"/>
      <c r="H7" s="12"/>
      <c r="I7" s="32"/>
      <c r="J7" s="32" t="s">
        <v>34</v>
      </c>
      <c r="K7" s="12" t="s">
        <v>199</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200</v>
      </c>
      <c r="D9" s="8"/>
      <c r="E9" s="8"/>
      <c r="F9" s="8"/>
      <c r="G9" s="8"/>
      <c r="H9" s="8"/>
      <c r="I9" s="10">
        <v>86251.68</v>
      </c>
      <c r="J9" s="10">
        <v>86251.68</v>
      </c>
      <c r="K9" s="10">
        <v>86251.68</v>
      </c>
      <c r="L9" s="10"/>
      <c r="M9" s="10"/>
      <c r="N9" s="10"/>
      <c r="O9" s="10"/>
      <c r="P9" s="10"/>
      <c r="Q9" s="10"/>
      <c r="R9" s="10"/>
      <c r="S9" s="10"/>
      <c r="T9" s="10"/>
      <c r="U9" s="10"/>
      <c r="V9" s="10"/>
      <c r="W9" s="10"/>
    </row>
    <row r="10" ht="24" customHeight="1" spans="1:23">
      <c r="A10" s="8" t="s">
        <v>201</v>
      </c>
      <c r="B10" s="8" t="s">
        <v>202</v>
      </c>
      <c r="C10" s="9" t="s">
        <v>200</v>
      </c>
      <c r="D10" s="8" t="s">
        <v>56</v>
      </c>
      <c r="E10" s="8" t="s">
        <v>75</v>
      </c>
      <c r="F10" s="8" t="s">
        <v>76</v>
      </c>
      <c r="G10" s="8" t="s">
        <v>191</v>
      </c>
      <c r="H10" s="8" t="s">
        <v>192</v>
      </c>
      <c r="I10" s="10">
        <v>3009.6</v>
      </c>
      <c r="J10" s="10">
        <v>3009.6</v>
      </c>
      <c r="K10" s="10">
        <v>3009.6</v>
      </c>
      <c r="L10" s="10"/>
      <c r="M10" s="10"/>
      <c r="N10" s="10"/>
      <c r="O10" s="10"/>
      <c r="P10" s="10"/>
      <c r="Q10" s="10"/>
      <c r="R10" s="10"/>
      <c r="S10" s="10"/>
      <c r="T10" s="10"/>
      <c r="U10" s="10"/>
      <c r="V10" s="10"/>
      <c r="W10" s="10"/>
    </row>
    <row r="11" ht="24" customHeight="1" spans="1:23">
      <c r="A11" s="8" t="s">
        <v>201</v>
      </c>
      <c r="B11" s="8" t="s">
        <v>202</v>
      </c>
      <c r="C11" s="9" t="s">
        <v>200</v>
      </c>
      <c r="D11" s="8" t="s">
        <v>56</v>
      </c>
      <c r="E11" s="8" t="s">
        <v>75</v>
      </c>
      <c r="F11" s="8" t="s">
        <v>76</v>
      </c>
      <c r="G11" s="8" t="s">
        <v>191</v>
      </c>
      <c r="H11" s="8" t="s">
        <v>192</v>
      </c>
      <c r="I11" s="10">
        <v>9430.08</v>
      </c>
      <c r="J11" s="10">
        <v>9430.08</v>
      </c>
      <c r="K11" s="10">
        <v>9430.08</v>
      </c>
      <c r="L11" s="10"/>
      <c r="M11" s="10"/>
      <c r="N11" s="10"/>
      <c r="O11" s="10"/>
      <c r="P11" s="41"/>
      <c r="Q11" s="10"/>
      <c r="R11" s="10"/>
      <c r="S11" s="10"/>
      <c r="T11" s="10"/>
      <c r="U11" s="10"/>
      <c r="V11" s="10"/>
      <c r="W11" s="10"/>
    </row>
    <row r="12" ht="24" customHeight="1" spans="1:23">
      <c r="A12" s="8" t="s">
        <v>201</v>
      </c>
      <c r="B12" s="8" t="s">
        <v>202</v>
      </c>
      <c r="C12" s="9" t="s">
        <v>200</v>
      </c>
      <c r="D12" s="8" t="s">
        <v>56</v>
      </c>
      <c r="E12" s="8" t="s">
        <v>75</v>
      </c>
      <c r="F12" s="8" t="s">
        <v>76</v>
      </c>
      <c r="G12" s="8" t="s">
        <v>191</v>
      </c>
      <c r="H12" s="8" t="s">
        <v>192</v>
      </c>
      <c r="I12" s="10">
        <v>432</v>
      </c>
      <c r="J12" s="10">
        <v>432</v>
      </c>
      <c r="K12" s="10">
        <v>432</v>
      </c>
      <c r="L12" s="10"/>
      <c r="M12" s="10"/>
      <c r="N12" s="10"/>
      <c r="O12" s="10"/>
      <c r="P12" s="41"/>
      <c r="Q12" s="10"/>
      <c r="R12" s="10"/>
      <c r="S12" s="10"/>
      <c r="T12" s="10"/>
      <c r="U12" s="10"/>
      <c r="V12" s="10"/>
      <c r="W12" s="10"/>
    </row>
    <row r="13" ht="24" customHeight="1" spans="1:23">
      <c r="A13" s="8" t="s">
        <v>201</v>
      </c>
      <c r="B13" s="8" t="s">
        <v>202</v>
      </c>
      <c r="C13" s="9" t="s">
        <v>200</v>
      </c>
      <c r="D13" s="8" t="s">
        <v>56</v>
      </c>
      <c r="E13" s="8" t="s">
        <v>75</v>
      </c>
      <c r="F13" s="8" t="s">
        <v>76</v>
      </c>
      <c r="G13" s="8" t="s">
        <v>203</v>
      </c>
      <c r="H13" s="8" t="s">
        <v>204</v>
      </c>
      <c r="I13" s="10">
        <v>180</v>
      </c>
      <c r="J13" s="10">
        <v>180</v>
      </c>
      <c r="K13" s="10">
        <v>180</v>
      </c>
      <c r="L13" s="10"/>
      <c r="M13" s="10"/>
      <c r="N13" s="10"/>
      <c r="O13" s="10"/>
      <c r="P13" s="41"/>
      <c r="Q13" s="10"/>
      <c r="R13" s="10"/>
      <c r="S13" s="10"/>
      <c r="T13" s="10"/>
      <c r="U13" s="10"/>
      <c r="V13" s="10"/>
      <c r="W13" s="10"/>
    </row>
    <row r="14" ht="24" customHeight="1" spans="1:23">
      <c r="A14" s="8" t="s">
        <v>201</v>
      </c>
      <c r="B14" s="8" t="s">
        <v>202</v>
      </c>
      <c r="C14" s="9" t="s">
        <v>200</v>
      </c>
      <c r="D14" s="8" t="s">
        <v>56</v>
      </c>
      <c r="E14" s="8" t="s">
        <v>75</v>
      </c>
      <c r="F14" s="8" t="s">
        <v>76</v>
      </c>
      <c r="G14" s="8" t="s">
        <v>203</v>
      </c>
      <c r="H14" s="8" t="s">
        <v>204</v>
      </c>
      <c r="I14" s="10">
        <v>50160</v>
      </c>
      <c r="J14" s="10">
        <v>50160</v>
      </c>
      <c r="K14" s="10">
        <v>50160</v>
      </c>
      <c r="L14" s="10"/>
      <c r="M14" s="10"/>
      <c r="N14" s="10"/>
      <c r="O14" s="10"/>
      <c r="P14" s="41"/>
      <c r="Q14" s="10"/>
      <c r="R14" s="10"/>
      <c r="S14" s="10"/>
      <c r="T14" s="10"/>
      <c r="U14" s="10"/>
      <c r="V14" s="10"/>
      <c r="W14" s="10"/>
    </row>
    <row r="15" ht="24" customHeight="1" spans="1:23">
      <c r="A15" s="8" t="s">
        <v>201</v>
      </c>
      <c r="B15" s="8" t="s">
        <v>202</v>
      </c>
      <c r="C15" s="9" t="s">
        <v>200</v>
      </c>
      <c r="D15" s="8" t="s">
        <v>56</v>
      </c>
      <c r="E15" s="8" t="s">
        <v>75</v>
      </c>
      <c r="F15" s="8" t="s">
        <v>76</v>
      </c>
      <c r="G15" s="8" t="s">
        <v>203</v>
      </c>
      <c r="H15" s="8" t="s">
        <v>204</v>
      </c>
      <c r="I15" s="10">
        <v>23040</v>
      </c>
      <c r="J15" s="10">
        <v>23040</v>
      </c>
      <c r="K15" s="10">
        <v>23040</v>
      </c>
      <c r="L15" s="10"/>
      <c r="M15" s="10"/>
      <c r="N15" s="10"/>
      <c r="O15" s="10"/>
      <c r="P15" s="41"/>
      <c r="Q15" s="10"/>
      <c r="R15" s="10"/>
      <c r="S15" s="10"/>
      <c r="T15" s="10"/>
      <c r="U15" s="10"/>
      <c r="V15" s="10"/>
      <c r="W15" s="10"/>
    </row>
    <row r="16" ht="24" customHeight="1" spans="1:23">
      <c r="A16" s="41"/>
      <c r="B16" s="41"/>
      <c r="C16" s="9" t="s">
        <v>205</v>
      </c>
      <c r="D16" s="41"/>
      <c r="E16" s="41"/>
      <c r="F16" s="41"/>
      <c r="G16" s="41"/>
      <c r="H16" s="41"/>
      <c r="I16" s="10">
        <v>262000</v>
      </c>
      <c r="J16" s="10"/>
      <c r="K16" s="10"/>
      <c r="L16" s="10"/>
      <c r="M16" s="10"/>
      <c r="N16" s="10"/>
      <c r="O16" s="10"/>
      <c r="P16" s="41"/>
      <c r="Q16" s="10"/>
      <c r="R16" s="10">
        <v>262000</v>
      </c>
      <c r="S16" s="10"/>
      <c r="T16" s="10"/>
      <c r="U16" s="10"/>
      <c r="V16" s="10"/>
      <c r="W16" s="10">
        <v>262000</v>
      </c>
    </row>
    <row r="17" ht="24" customHeight="1" spans="1:23">
      <c r="A17" s="8" t="s">
        <v>206</v>
      </c>
      <c r="B17" s="8" t="s">
        <v>207</v>
      </c>
      <c r="C17" s="9" t="s">
        <v>205</v>
      </c>
      <c r="D17" s="8" t="s">
        <v>56</v>
      </c>
      <c r="E17" s="8" t="s">
        <v>75</v>
      </c>
      <c r="F17" s="8" t="s">
        <v>76</v>
      </c>
      <c r="G17" s="8" t="s">
        <v>208</v>
      </c>
      <c r="H17" s="8" t="s">
        <v>209</v>
      </c>
      <c r="I17" s="10">
        <v>50000</v>
      </c>
      <c r="J17" s="10"/>
      <c r="K17" s="10"/>
      <c r="L17" s="10"/>
      <c r="M17" s="10"/>
      <c r="N17" s="10"/>
      <c r="O17" s="10"/>
      <c r="P17" s="41"/>
      <c r="Q17" s="10"/>
      <c r="R17" s="10">
        <v>50000</v>
      </c>
      <c r="S17" s="10"/>
      <c r="T17" s="10"/>
      <c r="U17" s="10"/>
      <c r="V17" s="10"/>
      <c r="W17" s="10">
        <v>50000</v>
      </c>
    </row>
    <row r="18" ht="24" customHeight="1" spans="1:23">
      <c r="A18" s="8" t="s">
        <v>206</v>
      </c>
      <c r="B18" s="8" t="s">
        <v>207</v>
      </c>
      <c r="C18" s="9" t="s">
        <v>205</v>
      </c>
      <c r="D18" s="8" t="s">
        <v>56</v>
      </c>
      <c r="E18" s="8" t="s">
        <v>75</v>
      </c>
      <c r="F18" s="8" t="s">
        <v>76</v>
      </c>
      <c r="G18" s="8" t="s">
        <v>210</v>
      </c>
      <c r="H18" s="8" t="s">
        <v>211</v>
      </c>
      <c r="I18" s="10">
        <v>175000</v>
      </c>
      <c r="J18" s="10"/>
      <c r="K18" s="10"/>
      <c r="L18" s="10"/>
      <c r="M18" s="10"/>
      <c r="N18" s="10"/>
      <c r="O18" s="10"/>
      <c r="P18" s="41"/>
      <c r="Q18" s="10"/>
      <c r="R18" s="10">
        <v>175000</v>
      </c>
      <c r="S18" s="10"/>
      <c r="T18" s="10"/>
      <c r="U18" s="10"/>
      <c r="V18" s="10"/>
      <c r="W18" s="10">
        <v>175000</v>
      </c>
    </row>
    <row r="19" ht="24" customHeight="1" spans="1:23">
      <c r="A19" s="8" t="s">
        <v>206</v>
      </c>
      <c r="B19" s="8" t="s">
        <v>207</v>
      </c>
      <c r="C19" s="9" t="s">
        <v>205</v>
      </c>
      <c r="D19" s="8" t="s">
        <v>56</v>
      </c>
      <c r="E19" s="8" t="s">
        <v>75</v>
      </c>
      <c r="F19" s="8" t="s">
        <v>76</v>
      </c>
      <c r="G19" s="8" t="s">
        <v>210</v>
      </c>
      <c r="H19" s="8" t="s">
        <v>211</v>
      </c>
      <c r="I19" s="10">
        <v>35000</v>
      </c>
      <c r="J19" s="10"/>
      <c r="K19" s="10"/>
      <c r="L19" s="10"/>
      <c r="M19" s="10"/>
      <c r="N19" s="10"/>
      <c r="O19" s="10"/>
      <c r="P19" s="41"/>
      <c r="Q19" s="10"/>
      <c r="R19" s="10">
        <v>35000</v>
      </c>
      <c r="S19" s="10"/>
      <c r="T19" s="10"/>
      <c r="U19" s="10"/>
      <c r="V19" s="10"/>
      <c r="W19" s="10">
        <v>35000</v>
      </c>
    </row>
    <row r="20" ht="24" customHeight="1" spans="1:23">
      <c r="A20" s="8" t="s">
        <v>206</v>
      </c>
      <c r="B20" s="8" t="s">
        <v>207</v>
      </c>
      <c r="C20" s="9" t="s">
        <v>205</v>
      </c>
      <c r="D20" s="8" t="s">
        <v>56</v>
      </c>
      <c r="E20" s="8" t="s">
        <v>75</v>
      </c>
      <c r="F20" s="8" t="s">
        <v>76</v>
      </c>
      <c r="G20" s="8" t="s">
        <v>212</v>
      </c>
      <c r="H20" s="8" t="s">
        <v>69</v>
      </c>
      <c r="I20" s="10">
        <v>2000</v>
      </c>
      <c r="J20" s="10"/>
      <c r="K20" s="10"/>
      <c r="L20" s="10"/>
      <c r="M20" s="10"/>
      <c r="N20" s="10"/>
      <c r="O20" s="10"/>
      <c r="P20" s="41"/>
      <c r="Q20" s="10"/>
      <c r="R20" s="10">
        <v>2000</v>
      </c>
      <c r="S20" s="10"/>
      <c r="T20" s="10"/>
      <c r="U20" s="10"/>
      <c r="V20" s="10"/>
      <c r="W20" s="10">
        <v>2000</v>
      </c>
    </row>
    <row r="21" ht="24" customHeight="1" spans="1:23">
      <c r="A21" s="41"/>
      <c r="B21" s="41"/>
      <c r="C21" s="9" t="s">
        <v>213</v>
      </c>
      <c r="D21" s="41"/>
      <c r="E21" s="41"/>
      <c r="F21" s="41"/>
      <c r="G21" s="41"/>
      <c r="H21" s="41"/>
      <c r="I21" s="10">
        <v>713563</v>
      </c>
      <c r="J21" s="10">
        <v>713563</v>
      </c>
      <c r="K21" s="10">
        <v>713563</v>
      </c>
      <c r="L21" s="10"/>
      <c r="M21" s="10"/>
      <c r="N21" s="10"/>
      <c r="O21" s="10"/>
      <c r="P21" s="41"/>
      <c r="Q21" s="10"/>
      <c r="R21" s="10"/>
      <c r="S21" s="10"/>
      <c r="T21" s="10"/>
      <c r="U21" s="10"/>
      <c r="V21" s="10"/>
      <c r="W21" s="10"/>
    </row>
    <row r="22" ht="24" customHeight="1" spans="1:23">
      <c r="A22" s="8" t="s">
        <v>206</v>
      </c>
      <c r="B22" s="8" t="s">
        <v>214</v>
      </c>
      <c r="C22" s="9" t="s">
        <v>213</v>
      </c>
      <c r="D22" s="8" t="s">
        <v>56</v>
      </c>
      <c r="E22" s="8" t="s">
        <v>75</v>
      </c>
      <c r="F22" s="8" t="s">
        <v>76</v>
      </c>
      <c r="G22" s="8" t="s">
        <v>203</v>
      </c>
      <c r="H22" s="8" t="s">
        <v>204</v>
      </c>
      <c r="I22" s="10">
        <v>713563</v>
      </c>
      <c r="J22" s="10">
        <v>713563</v>
      </c>
      <c r="K22" s="10">
        <v>713563</v>
      </c>
      <c r="L22" s="10"/>
      <c r="M22" s="10"/>
      <c r="N22" s="10"/>
      <c r="O22" s="10"/>
      <c r="P22" s="41"/>
      <c r="Q22" s="10"/>
      <c r="R22" s="10"/>
      <c r="S22" s="10"/>
      <c r="T22" s="10"/>
      <c r="U22" s="10"/>
      <c r="V22" s="10"/>
      <c r="W22" s="10"/>
    </row>
    <row r="23" ht="24" customHeight="1" spans="1:23">
      <c r="A23" s="41"/>
      <c r="B23" s="41"/>
      <c r="C23" s="9" t="s">
        <v>215</v>
      </c>
      <c r="D23" s="41"/>
      <c r="E23" s="41"/>
      <c r="F23" s="41"/>
      <c r="G23" s="41"/>
      <c r="H23" s="41"/>
      <c r="I23" s="10">
        <v>8766</v>
      </c>
      <c r="J23" s="10">
        <v>8766</v>
      </c>
      <c r="K23" s="10">
        <v>8766</v>
      </c>
      <c r="L23" s="10"/>
      <c r="M23" s="10"/>
      <c r="N23" s="10"/>
      <c r="O23" s="10"/>
      <c r="P23" s="41"/>
      <c r="Q23" s="10"/>
      <c r="R23" s="10"/>
      <c r="S23" s="10"/>
      <c r="T23" s="10"/>
      <c r="U23" s="10"/>
      <c r="V23" s="10"/>
      <c r="W23" s="10"/>
    </row>
    <row r="24" ht="24" customHeight="1" spans="1:23">
      <c r="A24" s="8" t="s">
        <v>201</v>
      </c>
      <c r="B24" s="8" t="s">
        <v>216</v>
      </c>
      <c r="C24" s="9" t="s">
        <v>215</v>
      </c>
      <c r="D24" s="8" t="s">
        <v>56</v>
      </c>
      <c r="E24" s="8" t="s">
        <v>87</v>
      </c>
      <c r="F24" s="8" t="s">
        <v>88</v>
      </c>
      <c r="G24" s="8" t="s">
        <v>180</v>
      </c>
      <c r="H24" s="8" t="s">
        <v>181</v>
      </c>
      <c r="I24" s="10">
        <v>8766</v>
      </c>
      <c r="J24" s="10">
        <v>8766</v>
      </c>
      <c r="K24" s="10">
        <v>8766</v>
      </c>
      <c r="L24" s="10"/>
      <c r="M24" s="10"/>
      <c r="N24" s="10"/>
      <c r="O24" s="10"/>
      <c r="P24" s="41"/>
      <c r="Q24" s="10"/>
      <c r="R24" s="10"/>
      <c r="S24" s="10"/>
      <c r="T24" s="10"/>
      <c r="U24" s="10"/>
      <c r="V24" s="10"/>
      <c r="W24" s="10"/>
    </row>
    <row r="25" ht="24" customHeight="1" spans="1:23">
      <c r="A25" s="11" t="s">
        <v>32</v>
      </c>
      <c r="B25" s="11"/>
      <c r="C25" s="11"/>
      <c r="D25" s="11"/>
      <c r="E25" s="11"/>
      <c r="F25" s="11"/>
      <c r="G25" s="11"/>
      <c r="H25" s="11"/>
      <c r="I25" s="10">
        <v>1070580.68</v>
      </c>
      <c r="J25" s="10">
        <v>808580.68</v>
      </c>
      <c r="K25" s="10">
        <v>808580.68</v>
      </c>
      <c r="L25" s="10"/>
      <c r="M25" s="10"/>
      <c r="N25" s="10"/>
      <c r="O25" s="10"/>
      <c r="P25" s="10"/>
      <c r="Q25" s="10"/>
      <c r="R25" s="10">
        <v>262000</v>
      </c>
      <c r="S25" s="10"/>
      <c r="T25" s="10"/>
      <c r="U25" s="10"/>
      <c r="V25" s="10"/>
      <c r="W25" s="10">
        <v>262000</v>
      </c>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3055555555556" right="0.393055555555556" top="1" bottom="1" header="0.5" footer="0.5"/>
  <pageSetup paperSize="1" scale="30" fitToHeight="0"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4"/>
  <sheetViews>
    <sheetView showZeros="0" workbookViewId="0">
      <selection activeCell="A7" sqref="A7"/>
    </sheetView>
  </sheetViews>
  <sheetFormatPr defaultColWidth="8.85" defaultRowHeight="15" customHeight="1"/>
  <cols>
    <col min="1" max="1" width="35.375" customWidth="1"/>
    <col min="2" max="2" width="41.55" customWidth="1"/>
    <col min="3" max="4" width="13.8416666666667" customWidth="1"/>
    <col min="5" max="5" width="26.8416666666667" customWidth="1"/>
    <col min="6" max="6" width="8" customWidth="1"/>
    <col min="7" max="7" width="10" customWidth="1"/>
    <col min="8" max="8" width="8.375" customWidth="1"/>
    <col min="9" max="9" width="10.625" customWidth="1"/>
    <col min="10" max="10" width="30.625" customWidth="1"/>
  </cols>
  <sheetData>
    <row r="1" customHeight="1" spans="1:10">
      <c r="A1" s="19" t="s">
        <v>217</v>
      </c>
      <c r="B1" s="19"/>
      <c r="C1" s="19"/>
      <c r="D1" s="19"/>
      <c r="E1" s="19"/>
      <c r="F1" s="19"/>
      <c r="G1" s="19"/>
      <c r="H1" s="19"/>
      <c r="I1" s="19"/>
      <c r="J1" s="19"/>
    </row>
    <row r="2" ht="45" customHeight="1" spans="1:10">
      <c r="A2" s="34" t="s">
        <v>218</v>
      </c>
      <c r="B2" s="34"/>
      <c r="C2" s="34"/>
      <c r="D2" s="34"/>
      <c r="E2" s="34"/>
      <c r="F2" s="34"/>
      <c r="G2" s="34"/>
      <c r="H2" s="34"/>
      <c r="I2" s="34"/>
      <c r="J2" s="34"/>
    </row>
    <row r="3" ht="20.25" customHeight="1" spans="1:10">
      <c r="A3" s="18" t="str">
        <f>"单位名称："&amp;"元江哈尼族彝族傣族自治县那诺中学"</f>
        <v>单位名称：元江哈尼族彝族傣族自治县那诺中学</v>
      </c>
      <c r="B3" s="18"/>
      <c r="C3" s="18"/>
      <c r="D3" s="18"/>
      <c r="E3" s="18"/>
      <c r="F3" s="18"/>
      <c r="G3" s="18"/>
      <c r="H3" s="18"/>
      <c r="I3" s="18"/>
      <c r="J3" s="18"/>
    </row>
    <row r="4" ht="20.25" customHeight="1" spans="1:10">
      <c r="A4" s="35" t="s">
        <v>219</v>
      </c>
      <c r="B4" s="35" t="s">
        <v>220</v>
      </c>
      <c r="C4" s="35" t="s">
        <v>221</v>
      </c>
      <c r="D4" s="35" t="s">
        <v>222</v>
      </c>
      <c r="E4" s="35" t="s">
        <v>223</v>
      </c>
      <c r="F4" s="35" t="s">
        <v>224</v>
      </c>
      <c r="G4" s="35" t="s">
        <v>225</v>
      </c>
      <c r="H4" s="35" t="s">
        <v>226</v>
      </c>
      <c r="I4" s="35" t="s">
        <v>227</v>
      </c>
      <c r="J4" s="35" t="s">
        <v>228</v>
      </c>
    </row>
    <row r="5" ht="46.5" customHeight="1" spans="1:10">
      <c r="A5" s="35"/>
      <c r="B5" s="35"/>
      <c r="C5" s="35"/>
      <c r="D5" s="35"/>
      <c r="E5" s="35"/>
      <c r="F5" s="35"/>
      <c r="G5" s="35"/>
      <c r="H5" s="35"/>
      <c r="I5" s="35"/>
      <c r="J5" s="35"/>
    </row>
    <row r="6" ht="20.25" customHeight="1" spans="1:10">
      <c r="A6" s="36">
        <v>1</v>
      </c>
      <c r="B6" s="36">
        <v>2</v>
      </c>
      <c r="C6" s="36">
        <v>3</v>
      </c>
      <c r="D6" s="36">
        <v>4</v>
      </c>
      <c r="E6" s="36">
        <v>5</v>
      </c>
      <c r="F6" s="36">
        <v>6</v>
      </c>
      <c r="G6" s="36">
        <v>7</v>
      </c>
      <c r="H6" s="36">
        <v>8</v>
      </c>
      <c r="I6" s="36">
        <v>9</v>
      </c>
      <c r="J6" s="36">
        <v>10</v>
      </c>
    </row>
    <row r="7" ht="20.25" customHeight="1" spans="1:10">
      <c r="A7" s="51" t="s">
        <v>56</v>
      </c>
      <c r="B7" s="41"/>
      <c r="C7" s="41"/>
      <c r="E7" s="42"/>
      <c r="F7" s="42"/>
      <c r="G7" s="42"/>
      <c r="H7" s="42"/>
      <c r="I7" s="42"/>
      <c r="J7" s="42"/>
    </row>
    <row r="8" ht="44" customHeight="1" spans="1:10">
      <c r="A8" s="52" t="s">
        <v>215</v>
      </c>
      <c r="B8" s="41" t="s">
        <v>229</v>
      </c>
      <c r="C8" s="30"/>
      <c r="D8" s="30"/>
      <c r="E8" s="42"/>
      <c r="F8" s="42"/>
      <c r="G8" s="42"/>
      <c r="H8" s="42"/>
      <c r="I8" s="42"/>
      <c r="J8" s="42"/>
    </row>
    <row r="9" ht="20.25" customHeight="1" spans="1:10">
      <c r="A9" s="41"/>
      <c r="B9" s="41"/>
      <c r="C9" s="41" t="s">
        <v>230</v>
      </c>
      <c r="D9" s="53" t="s">
        <v>231</v>
      </c>
      <c r="E9" s="54" t="s">
        <v>232</v>
      </c>
      <c r="F9" s="43" t="s">
        <v>233</v>
      </c>
      <c r="G9" s="30" t="s">
        <v>234</v>
      </c>
      <c r="H9" s="43" t="s">
        <v>235</v>
      </c>
      <c r="I9" s="43" t="s">
        <v>236</v>
      </c>
      <c r="J9" s="54" t="s">
        <v>237</v>
      </c>
    </row>
    <row r="10" ht="20.25" customHeight="1" spans="1:10">
      <c r="A10" s="41"/>
      <c r="B10" s="41"/>
      <c r="C10" s="41" t="s">
        <v>230</v>
      </c>
      <c r="D10" s="53" t="s">
        <v>238</v>
      </c>
      <c r="E10" s="54" t="s">
        <v>239</v>
      </c>
      <c r="F10" s="43" t="s">
        <v>233</v>
      </c>
      <c r="G10" s="30" t="s">
        <v>240</v>
      </c>
      <c r="H10" s="43" t="s">
        <v>241</v>
      </c>
      <c r="I10" s="43" t="s">
        <v>236</v>
      </c>
      <c r="J10" s="54" t="s">
        <v>242</v>
      </c>
    </row>
    <row r="11" ht="20.25" customHeight="1" spans="1:10">
      <c r="A11" s="41"/>
      <c r="B11" s="41"/>
      <c r="C11" s="41" t="s">
        <v>230</v>
      </c>
      <c r="D11" s="53" t="s">
        <v>238</v>
      </c>
      <c r="E11" s="54" t="s">
        <v>243</v>
      </c>
      <c r="F11" s="43" t="s">
        <v>233</v>
      </c>
      <c r="G11" s="30" t="s">
        <v>240</v>
      </c>
      <c r="H11" s="43" t="s">
        <v>241</v>
      </c>
      <c r="I11" s="43" t="s">
        <v>236</v>
      </c>
      <c r="J11" s="54" t="s">
        <v>244</v>
      </c>
    </row>
    <row r="12" ht="20.25" customHeight="1" spans="1:10">
      <c r="A12" s="41"/>
      <c r="B12" s="41"/>
      <c r="C12" s="41" t="s">
        <v>245</v>
      </c>
      <c r="D12" s="53" t="s">
        <v>246</v>
      </c>
      <c r="E12" s="54" t="s">
        <v>247</v>
      </c>
      <c r="F12" s="43" t="s">
        <v>233</v>
      </c>
      <c r="G12" s="30" t="s">
        <v>240</v>
      </c>
      <c r="H12" s="43" t="s">
        <v>241</v>
      </c>
      <c r="I12" s="43" t="s">
        <v>236</v>
      </c>
      <c r="J12" s="54" t="s">
        <v>248</v>
      </c>
    </row>
    <row r="13" ht="20.25" customHeight="1" spans="1:10">
      <c r="A13" s="41"/>
      <c r="B13" s="41"/>
      <c r="C13" s="41" t="s">
        <v>245</v>
      </c>
      <c r="D13" s="53" t="s">
        <v>249</v>
      </c>
      <c r="E13" s="54" t="s">
        <v>250</v>
      </c>
      <c r="F13" s="43" t="s">
        <v>233</v>
      </c>
      <c r="G13" s="30" t="s">
        <v>240</v>
      </c>
      <c r="H13" s="43" t="s">
        <v>241</v>
      </c>
      <c r="I13" s="43" t="s">
        <v>236</v>
      </c>
      <c r="J13" s="54" t="s">
        <v>251</v>
      </c>
    </row>
    <row r="14" ht="20.25" customHeight="1" spans="1:10">
      <c r="A14" s="41"/>
      <c r="B14" s="41"/>
      <c r="C14" s="41" t="s">
        <v>252</v>
      </c>
      <c r="D14" s="53" t="s">
        <v>253</v>
      </c>
      <c r="E14" s="54" t="s">
        <v>254</v>
      </c>
      <c r="F14" s="43" t="s">
        <v>255</v>
      </c>
      <c r="G14" s="30" t="s">
        <v>256</v>
      </c>
      <c r="H14" s="43" t="s">
        <v>241</v>
      </c>
      <c r="I14" s="43" t="s">
        <v>236</v>
      </c>
      <c r="J14" s="54" t="s">
        <v>257</v>
      </c>
    </row>
    <row r="15" ht="69" customHeight="1" spans="1:10">
      <c r="A15" s="52" t="s">
        <v>200</v>
      </c>
      <c r="B15" s="41" t="s">
        <v>258</v>
      </c>
      <c r="C15" s="41"/>
      <c r="D15" s="41"/>
      <c r="E15" s="41"/>
      <c r="F15" s="41"/>
      <c r="G15" s="41"/>
      <c r="H15" s="41"/>
      <c r="I15" s="41"/>
      <c r="J15" s="41"/>
    </row>
    <row r="16" ht="27" customHeight="1" spans="1:10">
      <c r="A16" s="41"/>
      <c r="B16" s="41"/>
      <c r="C16" s="41" t="s">
        <v>230</v>
      </c>
      <c r="D16" s="53" t="s">
        <v>259</v>
      </c>
      <c r="E16" s="54" t="s">
        <v>260</v>
      </c>
      <c r="F16" s="43" t="s">
        <v>233</v>
      </c>
      <c r="G16" s="30" t="s">
        <v>240</v>
      </c>
      <c r="H16" s="43" t="s">
        <v>241</v>
      </c>
      <c r="I16" s="43" t="s">
        <v>236</v>
      </c>
      <c r="J16" s="54" t="s">
        <v>261</v>
      </c>
    </row>
    <row r="17" ht="27" customHeight="1" spans="1:10">
      <c r="A17" s="41"/>
      <c r="B17" s="41"/>
      <c r="C17" s="41" t="s">
        <v>230</v>
      </c>
      <c r="D17" s="53" t="s">
        <v>231</v>
      </c>
      <c r="E17" s="54" t="s">
        <v>262</v>
      </c>
      <c r="F17" s="43" t="s">
        <v>255</v>
      </c>
      <c r="G17" s="30" t="s">
        <v>263</v>
      </c>
      <c r="H17" s="43" t="s">
        <v>235</v>
      </c>
      <c r="I17" s="43" t="s">
        <v>236</v>
      </c>
      <c r="J17" s="54" t="s">
        <v>264</v>
      </c>
    </row>
    <row r="18" ht="29" customHeight="1" spans="1:10">
      <c r="A18" s="41"/>
      <c r="B18" s="41"/>
      <c r="C18" s="41" t="s">
        <v>230</v>
      </c>
      <c r="D18" s="53" t="s">
        <v>231</v>
      </c>
      <c r="E18" s="54" t="s">
        <v>265</v>
      </c>
      <c r="F18" s="43" t="s">
        <v>255</v>
      </c>
      <c r="G18" s="30" t="s">
        <v>263</v>
      </c>
      <c r="H18" s="43" t="s">
        <v>235</v>
      </c>
      <c r="I18" s="43" t="s">
        <v>236</v>
      </c>
      <c r="J18" s="54" t="s">
        <v>266</v>
      </c>
    </row>
    <row r="19" ht="27" customHeight="1" spans="1:10">
      <c r="A19" s="41"/>
      <c r="B19" s="41"/>
      <c r="C19" s="41" t="s">
        <v>230</v>
      </c>
      <c r="D19" s="53" t="s">
        <v>231</v>
      </c>
      <c r="E19" s="54" t="s">
        <v>267</v>
      </c>
      <c r="F19" s="43" t="s">
        <v>255</v>
      </c>
      <c r="G19" s="30" t="s">
        <v>268</v>
      </c>
      <c r="H19" s="43" t="s">
        <v>235</v>
      </c>
      <c r="I19" s="43" t="s">
        <v>236</v>
      </c>
      <c r="J19" s="54" t="s">
        <v>269</v>
      </c>
    </row>
    <row r="20" ht="26" customHeight="1" spans="1:10">
      <c r="A20" s="41"/>
      <c r="B20" s="41"/>
      <c r="C20" s="41" t="s">
        <v>230</v>
      </c>
      <c r="D20" s="53" t="s">
        <v>231</v>
      </c>
      <c r="E20" s="54" t="s">
        <v>270</v>
      </c>
      <c r="F20" s="43" t="s">
        <v>255</v>
      </c>
      <c r="G20" s="30" t="s">
        <v>49</v>
      </c>
      <c r="H20" s="43" t="s">
        <v>235</v>
      </c>
      <c r="I20" s="43" t="s">
        <v>236</v>
      </c>
      <c r="J20" s="54" t="s">
        <v>271</v>
      </c>
    </row>
    <row r="21" ht="25" customHeight="1" spans="1:10">
      <c r="A21" s="41"/>
      <c r="B21" s="41"/>
      <c r="C21" s="41" t="s">
        <v>230</v>
      </c>
      <c r="D21" s="53" t="s">
        <v>231</v>
      </c>
      <c r="E21" s="54" t="s">
        <v>272</v>
      </c>
      <c r="F21" s="43" t="s">
        <v>255</v>
      </c>
      <c r="G21" s="30" t="s">
        <v>48</v>
      </c>
      <c r="H21" s="43" t="s">
        <v>235</v>
      </c>
      <c r="I21" s="43" t="s">
        <v>236</v>
      </c>
      <c r="J21" s="54" t="s">
        <v>273</v>
      </c>
    </row>
    <row r="22" ht="26" customHeight="1" spans="1:10">
      <c r="A22" s="41"/>
      <c r="B22" s="41"/>
      <c r="C22" s="41" t="s">
        <v>230</v>
      </c>
      <c r="D22" s="53" t="s">
        <v>259</v>
      </c>
      <c r="E22" s="54" t="s">
        <v>274</v>
      </c>
      <c r="F22" s="43" t="s">
        <v>233</v>
      </c>
      <c r="G22" s="30" t="s">
        <v>240</v>
      </c>
      <c r="H22" s="43" t="s">
        <v>241</v>
      </c>
      <c r="I22" s="43" t="s">
        <v>236</v>
      </c>
      <c r="J22" s="54" t="s">
        <v>275</v>
      </c>
    </row>
    <row r="23" ht="20.25" customHeight="1" spans="1:10">
      <c r="A23" s="41"/>
      <c r="B23" s="41"/>
      <c r="C23" s="41" t="s">
        <v>230</v>
      </c>
      <c r="D23" s="53" t="s">
        <v>238</v>
      </c>
      <c r="E23" s="54" t="s">
        <v>276</v>
      </c>
      <c r="F23" s="43" t="s">
        <v>233</v>
      </c>
      <c r="G23" s="30" t="s">
        <v>240</v>
      </c>
      <c r="H23" s="43" t="s">
        <v>241</v>
      </c>
      <c r="I23" s="43" t="s">
        <v>236</v>
      </c>
      <c r="J23" s="54" t="s">
        <v>276</v>
      </c>
    </row>
    <row r="24" ht="20.25" customHeight="1" spans="1:10">
      <c r="A24" s="41"/>
      <c r="B24" s="41"/>
      <c r="C24" s="41" t="s">
        <v>230</v>
      </c>
      <c r="D24" s="53" t="s">
        <v>238</v>
      </c>
      <c r="E24" s="54" t="s">
        <v>243</v>
      </c>
      <c r="F24" s="43" t="s">
        <v>233</v>
      </c>
      <c r="G24" s="30" t="s">
        <v>240</v>
      </c>
      <c r="H24" s="43" t="s">
        <v>241</v>
      </c>
      <c r="I24" s="43" t="s">
        <v>277</v>
      </c>
      <c r="J24" s="54" t="s">
        <v>243</v>
      </c>
    </row>
    <row r="25" ht="20.25" customHeight="1" spans="1:10">
      <c r="A25" s="41"/>
      <c r="B25" s="41"/>
      <c r="C25" s="41" t="s">
        <v>245</v>
      </c>
      <c r="D25" s="53" t="s">
        <v>246</v>
      </c>
      <c r="E25" s="54" t="s">
        <v>247</v>
      </c>
      <c r="F25" s="43" t="s">
        <v>233</v>
      </c>
      <c r="G25" s="30" t="s">
        <v>240</v>
      </c>
      <c r="H25" s="43" t="s">
        <v>241</v>
      </c>
      <c r="I25" s="43" t="s">
        <v>236</v>
      </c>
      <c r="J25" s="54" t="s">
        <v>247</v>
      </c>
    </row>
    <row r="26" ht="20.25" customHeight="1" spans="1:10">
      <c r="A26" s="41"/>
      <c r="B26" s="41"/>
      <c r="C26" s="41" t="s">
        <v>245</v>
      </c>
      <c r="D26" s="53" t="s">
        <v>249</v>
      </c>
      <c r="E26" s="54" t="s">
        <v>278</v>
      </c>
      <c r="F26" s="43" t="s">
        <v>255</v>
      </c>
      <c r="G26" s="30" t="s">
        <v>256</v>
      </c>
      <c r="H26" s="43" t="s">
        <v>241</v>
      </c>
      <c r="I26" s="43" t="s">
        <v>236</v>
      </c>
      <c r="J26" s="54" t="s">
        <v>278</v>
      </c>
    </row>
    <row r="27" ht="20.25" customHeight="1" spans="1:10">
      <c r="A27" s="41"/>
      <c r="B27" s="41"/>
      <c r="C27" s="41" t="s">
        <v>245</v>
      </c>
      <c r="D27" s="53" t="s">
        <v>249</v>
      </c>
      <c r="E27" s="54" t="s">
        <v>279</v>
      </c>
      <c r="F27" s="43" t="s">
        <v>255</v>
      </c>
      <c r="G27" s="30" t="s">
        <v>50</v>
      </c>
      <c r="H27" s="43" t="s">
        <v>241</v>
      </c>
      <c r="I27" s="43" t="s">
        <v>236</v>
      </c>
      <c r="J27" s="54" t="s">
        <v>280</v>
      </c>
    </row>
    <row r="28" ht="20.25" customHeight="1" spans="1:10">
      <c r="A28" s="41"/>
      <c r="B28" s="41"/>
      <c r="C28" s="41" t="s">
        <v>245</v>
      </c>
      <c r="D28" s="53" t="s">
        <v>249</v>
      </c>
      <c r="E28" s="54" t="s">
        <v>281</v>
      </c>
      <c r="F28" s="43" t="s">
        <v>233</v>
      </c>
      <c r="G28" s="30" t="s">
        <v>240</v>
      </c>
      <c r="H28" s="43" t="s">
        <v>241</v>
      </c>
      <c r="I28" s="43" t="s">
        <v>236</v>
      </c>
      <c r="J28" s="54" t="s">
        <v>281</v>
      </c>
    </row>
    <row r="29" ht="20.25" customHeight="1" spans="1:10">
      <c r="A29" s="41"/>
      <c r="B29" s="41"/>
      <c r="C29" s="41" t="s">
        <v>252</v>
      </c>
      <c r="D29" s="53" t="s">
        <v>253</v>
      </c>
      <c r="E29" s="54" t="s">
        <v>282</v>
      </c>
      <c r="F29" s="43" t="s">
        <v>255</v>
      </c>
      <c r="G29" s="30" t="s">
        <v>256</v>
      </c>
      <c r="H29" s="43" t="s">
        <v>241</v>
      </c>
      <c r="I29" s="43" t="s">
        <v>236</v>
      </c>
      <c r="J29" s="54" t="s">
        <v>282</v>
      </c>
    </row>
    <row r="30" ht="72" customHeight="1" spans="1:10">
      <c r="A30" s="52" t="s">
        <v>205</v>
      </c>
      <c r="B30" s="41" t="s">
        <v>283</v>
      </c>
      <c r="C30" s="41"/>
      <c r="D30" s="41"/>
      <c r="E30" s="41"/>
      <c r="F30" s="41"/>
      <c r="G30" s="41"/>
      <c r="H30" s="41"/>
      <c r="I30" s="41"/>
      <c r="J30" s="41"/>
    </row>
    <row r="31" ht="20.25" customHeight="1" spans="1:10">
      <c r="A31" s="41"/>
      <c r="B31" s="41"/>
      <c r="C31" s="41" t="s">
        <v>230</v>
      </c>
      <c r="D31" s="53" t="s">
        <v>231</v>
      </c>
      <c r="E31" s="54" t="s">
        <v>284</v>
      </c>
      <c r="F31" s="43" t="s">
        <v>255</v>
      </c>
      <c r="G31" s="30" t="s">
        <v>285</v>
      </c>
      <c r="H31" s="43" t="s">
        <v>235</v>
      </c>
      <c r="I31" s="43" t="s">
        <v>236</v>
      </c>
      <c r="J31" s="54" t="s">
        <v>286</v>
      </c>
    </row>
    <row r="32" ht="20.25" customHeight="1" spans="1:10">
      <c r="A32" s="41"/>
      <c r="B32" s="41"/>
      <c r="C32" s="41" t="s">
        <v>230</v>
      </c>
      <c r="D32" s="53" t="s">
        <v>238</v>
      </c>
      <c r="E32" s="54" t="s">
        <v>276</v>
      </c>
      <c r="F32" s="43" t="s">
        <v>233</v>
      </c>
      <c r="G32" s="30" t="s">
        <v>240</v>
      </c>
      <c r="H32" s="43" t="s">
        <v>241</v>
      </c>
      <c r="I32" s="43" t="s">
        <v>236</v>
      </c>
      <c r="J32" s="54" t="s">
        <v>287</v>
      </c>
    </row>
    <row r="33" ht="20.25" customHeight="1" spans="1:10">
      <c r="A33" s="41"/>
      <c r="B33" s="41"/>
      <c r="C33" s="41" t="s">
        <v>230</v>
      </c>
      <c r="D33" s="53" t="s">
        <v>238</v>
      </c>
      <c r="E33" s="54" t="s">
        <v>243</v>
      </c>
      <c r="F33" s="43" t="s">
        <v>233</v>
      </c>
      <c r="G33" s="30" t="s">
        <v>240</v>
      </c>
      <c r="H33" s="43" t="s">
        <v>241</v>
      </c>
      <c r="I33" s="43" t="s">
        <v>236</v>
      </c>
      <c r="J33" s="54" t="s">
        <v>288</v>
      </c>
    </row>
    <row r="34" ht="20.25" customHeight="1" spans="1:10">
      <c r="A34" s="41"/>
      <c r="B34" s="41"/>
      <c r="C34" s="41" t="s">
        <v>245</v>
      </c>
      <c r="D34" s="53" t="s">
        <v>249</v>
      </c>
      <c r="E34" s="54" t="s">
        <v>278</v>
      </c>
      <c r="F34" s="43" t="s">
        <v>233</v>
      </c>
      <c r="G34" s="30" t="s">
        <v>240</v>
      </c>
      <c r="H34" s="43" t="s">
        <v>241</v>
      </c>
      <c r="I34" s="43" t="s">
        <v>236</v>
      </c>
      <c r="J34" s="54" t="s">
        <v>289</v>
      </c>
    </row>
    <row r="35" ht="20.25" customHeight="1" spans="1:10">
      <c r="A35" s="41"/>
      <c r="B35" s="41"/>
      <c r="C35" s="41" t="s">
        <v>252</v>
      </c>
      <c r="D35" s="53" t="s">
        <v>253</v>
      </c>
      <c r="E35" s="54" t="s">
        <v>290</v>
      </c>
      <c r="F35" s="43" t="s">
        <v>255</v>
      </c>
      <c r="G35" s="30" t="s">
        <v>256</v>
      </c>
      <c r="H35" s="43" t="s">
        <v>241</v>
      </c>
      <c r="I35" s="43" t="s">
        <v>236</v>
      </c>
      <c r="J35" s="54" t="s">
        <v>291</v>
      </c>
    </row>
    <row r="36" ht="20.25" customHeight="1" spans="1:10">
      <c r="A36" s="41"/>
      <c r="B36" s="41"/>
      <c r="C36" s="41" t="s">
        <v>252</v>
      </c>
      <c r="D36" s="53" t="s">
        <v>253</v>
      </c>
      <c r="E36" s="54" t="s">
        <v>282</v>
      </c>
      <c r="F36" s="43" t="s">
        <v>255</v>
      </c>
      <c r="G36" s="30" t="s">
        <v>256</v>
      </c>
      <c r="H36" s="43" t="s">
        <v>241</v>
      </c>
      <c r="I36" s="43" t="s">
        <v>236</v>
      </c>
      <c r="J36" s="54" t="s">
        <v>292</v>
      </c>
    </row>
    <row r="37" ht="96" customHeight="1" spans="1:10">
      <c r="A37" s="52" t="s">
        <v>213</v>
      </c>
      <c r="B37" s="41" t="s">
        <v>293</v>
      </c>
      <c r="C37" s="41"/>
      <c r="D37" s="41"/>
      <c r="E37" s="41"/>
      <c r="F37" s="41"/>
      <c r="G37" s="41"/>
      <c r="H37" s="41"/>
      <c r="I37" s="41"/>
      <c r="J37" s="41"/>
    </row>
    <row r="38" ht="28" customHeight="1" spans="1:10">
      <c r="A38" s="41"/>
      <c r="B38" s="41"/>
      <c r="C38" s="41" t="s">
        <v>230</v>
      </c>
      <c r="D38" s="53" t="s">
        <v>231</v>
      </c>
      <c r="E38" s="54" t="s">
        <v>260</v>
      </c>
      <c r="F38" s="43" t="s">
        <v>233</v>
      </c>
      <c r="G38" s="30" t="s">
        <v>240</v>
      </c>
      <c r="H38" s="43" t="s">
        <v>241</v>
      </c>
      <c r="I38" s="43" t="s">
        <v>236</v>
      </c>
      <c r="J38" s="54" t="s">
        <v>294</v>
      </c>
    </row>
    <row r="39" ht="26" customHeight="1" spans="1:10">
      <c r="A39" s="41"/>
      <c r="B39" s="41"/>
      <c r="C39" s="41" t="s">
        <v>230</v>
      </c>
      <c r="D39" s="53" t="s">
        <v>231</v>
      </c>
      <c r="E39" s="54" t="s">
        <v>232</v>
      </c>
      <c r="F39" s="43" t="s">
        <v>255</v>
      </c>
      <c r="G39" s="30" t="s">
        <v>295</v>
      </c>
      <c r="H39" s="43" t="s">
        <v>235</v>
      </c>
      <c r="I39" s="43" t="s">
        <v>236</v>
      </c>
      <c r="J39" s="54" t="s">
        <v>296</v>
      </c>
    </row>
    <row r="40" ht="20.25" customHeight="1" spans="1:10">
      <c r="A40" s="41"/>
      <c r="B40" s="41"/>
      <c r="C40" s="41" t="s">
        <v>230</v>
      </c>
      <c r="D40" s="53" t="s">
        <v>259</v>
      </c>
      <c r="E40" s="54" t="s">
        <v>274</v>
      </c>
      <c r="F40" s="43" t="s">
        <v>255</v>
      </c>
      <c r="G40" s="30" t="s">
        <v>240</v>
      </c>
      <c r="H40" s="43" t="s">
        <v>241</v>
      </c>
      <c r="I40" s="43" t="s">
        <v>236</v>
      </c>
      <c r="J40" s="54" t="s">
        <v>297</v>
      </c>
    </row>
    <row r="41" ht="20.25" customHeight="1" spans="1:10">
      <c r="A41" s="41"/>
      <c r="B41" s="41"/>
      <c r="C41" s="41" t="s">
        <v>230</v>
      </c>
      <c r="D41" s="53" t="s">
        <v>238</v>
      </c>
      <c r="E41" s="54" t="s">
        <v>276</v>
      </c>
      <c r="F41" s="43" t="s">
        <v>233</v>
      </c>
      <c r="G41" s="30" t="s">
        <v>240</v>
      </c>
      <c r="H41" s="43" t="s">
        <v>241</v>
      </c>
      <c r="I41" s="43" t="s">
        <v>236</v>
      </c>
      <c r="J41" s="54" t="s">
        <v>298</v>
      </c>
    </row>
    <row r="42" ht="20.25" customHeight="1" spans="1:10">
      <c r="A42" s="41"/>
      <c r="B42" s="41"/>
      <c r="C42" s="41" t="s">
        <v>230</v>
      </c>
      <c r="D42" s="53" t="s">
        <v>238</v>
      </c>
      <c r="E42" s="54" t="s">
        <v>243</v>
      </c>
      <c r="F42" s="43" t="s">
        <v>233</v>
      </c>
      <c r="G42" s="30" t="s">
        <v>240</v>
      </c>
      <c r="H42" s="43" t="s">
        <v>241</v>
      </c>
      <c r="I42" s="43" t="s">
        <v>277</v>
      </c>
      <c r="J42" s="54" t="s">
        <v>299</v>
      </c>
    </row>
    <row r="43" ht="20.25" customHeight="1" spans="1:10">
      <c r="A43" s="41"/>
      <c r="B43" s="41"/>
      <c r="C43" s="41" t="s">
        <v>245</v>
      </c>
      <c r="D43" s="53" t="s">
        <v>246</v>
      </c>
      <c r="E43" s="54" t="s">
        <v>247</v>
      </c>
      <c r="F43" s="43" t="s">
        <v>233</v>
      </c>
      <c r="G43" s="30" t="s">
        <v>240</v>
      </c>
      <c r="H43" s="43" t="s">
        <v>241</v>
      </c>
      <c r="I43" s="43" t="s">
        <v>236</v>
      </c>
      <c r="J43" s="54" t="s">
        <v>300</v>
      </c>
    </row>
    <row r="44" ht="20.25" customHeight="1" spans="1:10">
      <c r="A44" s="41"/>
      <c r="B44" s="41"/>
      <c r="C44" s="41" t="s">
        <v>252</v>
      </c>
      <c r="D44" s="53" t="s">
        <v>253</v>
      </c>
      <c r="E44" s="54" t="s">
        <v>282</v>
      </c>
      <c r="F44" s="43" t="s">
        <v>255</v>
      </c>
      <c r="G44" s="30" t="s">
        <v>256</v>
      </c>
      <c r="H44" s="43" t="s">
        <v>241</v>
      </c>
      <c r="I44" s="43" t="s">
        <v>236</v>
      </c>
      <c r="J44" s="54" t="s">
        <v>301</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393055555555556" right="0.393055555555556" top="1" bottom="1" header="0.5" footer="0.5"/>
  <pageSetup paperSize="1" scale="66" fitToHeight="0"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2025-02-13T09:01:00Z</dcterms:created>
  <dcterms:modified xsi:type="dcterms:W3CDTF">2025-02-18T03:21:19Z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89B118CE3F8E4775888E8F4DF2D81A91_12</vt:lpwstr>
  </property>
  <property fmtid="{D5CDD505-2E9C-101B-9397-08002B2CF9AE}" pid="3" name="KSOProductBuildVer">
    <vt:lpwstr>2052-11.8.2.12089</vt:lpwstr>
  </property>
</Properties>
</file>