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<sst xmlns="http://schemas.openxmlformats.org/spreadsheetml/2006/main" count="984" uniqueCount="340">
  <si>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</si>
  <si>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</si>
  <si>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</si>
  <si>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</si>
  <si>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</si>
  <si>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</si>
  <si>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</si>
  <si>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</si>
  <si>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</si>
  <si>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</si>
  <si>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</si>
  <si>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</si>
  <si>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</si>
  <si>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</si>
  <si>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</si>
  <si>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</si>
  <si>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</si>
  <si>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</si>
  <si>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</si>
  <si>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</si>
  <si>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</si>
  <si>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</si>
  <si>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</si>
  <si>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</si>
  <si>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</si>
  <si>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</si>
  <si>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</si>
  <si>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</si>
  <si>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</si>
  <si>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</si>
  <si>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</si>
  <si>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</si>
  <si>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</si>
  <si>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</si>
  <si>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</si>
  <si>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</si>
  <si>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</si>
  <si>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</si>
  <si>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</si>
  <si>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</si>
  <si>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</si>
  <si>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</si>
  <si>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</si>
  <si>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</si>
  <si>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</si>
  <si>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</si>
  <si>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</si>
  <si>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</si>
  <si>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</si>
  <si>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</si>
  <si>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</si>
  <si>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</si>
  <si>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</si>
  <si>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</si>
  <si>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</si>
  <si>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105030</t>
  </si>
  <si>
    <t>元江第四小学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</si>
  <si>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</si>
  <si>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</si>
  <si>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</si>
  <si>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</si>
  <si>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</si>
  <si>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</si>
  <si>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</si>
  <si>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</si>
  <si>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</si>
  <si>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</si>
  <si>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</si>
  <si>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</si>
  <si>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</si>
  <si>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</si>
  <si>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</si>
  <si>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</si>
  <si>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</si>
  <si>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</si>
  <si>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</si>
  <si>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</si>
  <si>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</si>
  <si>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</si>
  <si>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</si>
  <si>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</si>
  <si>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</si>
  <si>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</si>
  <si>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</si>
  <si>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</si>
  <si>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</si>
  <si>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</si>
  <si>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</si>
  <si>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</si>
  <si>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</si>
  <si>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</si>
  <si>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</si>
  <si>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</si>
  <si>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</si>
  <si>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</si>
  <si>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</si>
  <si>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</si>
  <si>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</si>
  <si>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</si>
  <si>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</si>
  <si>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</si>
  <si>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</si>
  <si>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</si>
  <si>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</si>
  <si>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</si>
  <si>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</si>
  <si>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</si>
  <si>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</si>
  <si>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</si>
  <si>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</si>
  <si>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</si>
  <si>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</si>
  <si>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</si>
  <si>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</si>
  <si>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</si>
  <si>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</si>
  <si>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</si>
  <si>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</si>
  <si>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</si>
  <si>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</si>
  <si>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</si>
  <si>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</si>
  <si>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</si>
  <si>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</si>
  <si>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</si>
  <si>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</t>
  </si>
  <si>
    <t>备注：元江第四小学无一般公共预算“三公”经费支出预算，故一般公共预算“三公”经费支出预算表无数据。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</si>
  <si>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</si>
  <si>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</si>
  <si>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</si>
  <si>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</si>
  <si>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</si>
  <si>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</si>
  <si>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</si>
  <si>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</si>
  <si>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</si>
  <si>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</si>
  <si>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</si>
  <si>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</si>
  <si>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</si>
  <si>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</si>
  <si>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</si>
  <si>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</si>
  <si>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</si>
  <si>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</si>
  <si>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530428210000000016095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</si>
  <si>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</si>
  <si>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</si>
  <si>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</si>
  <si>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</si>
  <si>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</si>
  <si>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</si>
  <si>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</si>
  <si>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</si>
  <si>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</si>
  <si>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530428210000000016096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</si>
  <si>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</si>
  <si>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</si>
  <si>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</si>
  <si>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</si>
  <si>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</si>
  <si>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</si>
  <si>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</si>
  <si>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530428210000000016097</t>
  </si>
  <si>
    <t>30113</t>
  </si>
  <si>
    <t>530428210000000016101</t>
  </si>
  <si>
    <t>工会经费</t>
  </si>
  <si>
    <t>30228</t>
  </si>
  <si>
    <t>530428210000000016102</t>
  </si>
  <si>
    <t>一般公用经费</t>
  </si>
  <si>
    <t>30299</t>
  </si>
  <si>
    <t>其他商品和服务支出</t>
  </si>
  <si>
    <t>530428231100001455357</t>
  </si>
  <si>
    <t>奖励性绩效工资</t>
  </si>
  <si>
    <t>530428231100001455358</t>
  </si>
  <si>
    <t>离退休生活补助</t>
  </si>
  <si>
    <t>30305</t>
  </si>
  <si>
    <t>生活补助</t>
  </si>
  <si>
    <t>530428231100001455369</t>
  </si>
  <si>
    <t>福利费</t>
  </si>
  <si>
    <t>30229</t>
  </si>
  <si>
    <t>530428241100002882253</t>
  </si>
  <si>
    <t>义务教育课后服务费专项资金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</si>
  <si>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</si>
  <si>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</si>
  <si>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</si>
  <si>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</si>
  <si>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</si>
  <si>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</si>
  <si>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</si>
  <si>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</si>
  <si>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</si>
  <si>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城乡义务教育学校补助专项资金</t>
  </si>
  <si>
    <t>312 民生类</t>
  </si>
  <si>
    <t>530428231100001280156</t>
  </si>
  <si>
    <t>30201</t>
  </si>
  <si>
    <t>办公费</t>
  </si>
  <si>
    <t>30226</t>
  </si>
  <si>
    <t>劳务费</t>
  </si>
  <si>
    <t>30308</t>
  </si>
  <si>
    <t>助学金</t>
  </si>
  <si>
    <t>单位自有资金</t>
  </si>
  <si>
    <t>313 事业发展类</t>
  </si>
  <si>
    <t>530428251100003735586</t>
  </si>
  <si>
    <t>31002</t>
  </si>
  <si>
    <t>办公设备购置</t>
  </si>
  <si>
    <t>39999</t>
  </si>
  <si>
    <t>历年欠拨教育补助专项资金</t>
  </si>
  <si>
    <t>530428251100003798424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</si>
  <si>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</si>
  <si>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</si>
  <si>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</si>
  <si>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</si>
  <si>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</si>
  <si>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</si>
  <si>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</si>
  <si>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</si>
  <si>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</si>
  <si>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</si>
  <si>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</si>
  <si>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</si>
  <si>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贯彻落实义务教育教育支出保障政策，本着勤俭节约，专款专用的原则，加强全过程预算绩效管理，切实提高财政资金使用效益，在组织预算执行中对照年度绩效目标做好绩效运行监控和绩效评价，确保年度绩效目标如期实现。</t>
  </si>
  <si>
    <t>产出指标</t>
  </si>
  <si>
    <t>数量指标</t>
  </si>
  <si>
    <t>补助人数</t>
  </si>
  <si>
    <t>&gt;=</t>
  </si>
  <si>
    <t>2504</t>
  </si>
  <si>
    <t>人</t>
  </si>
  <si>
    <t>定量指标</t>
  </si>
  <si>
    <t>根据受助学生人数</t>
  </si>
  <si>
    <t>时效指标</t>
  </si>
  <si>
    <t>当年资金到位率</t>
  </si>
  <si>
    <t>80</t>
  </si>
  <si>
    <t>%</t>
  </si>
  <si>
    <t>定性指标</t>
  </si>
  <si>
    <t>根据当年资金到位情况</t>
  </si>
  <si>
    <t>效益指标</t>
  </si>
  <si>
    <t>经济效益</t>
  </si>
  <si>
    <t>补助标准达标率</t>
  </si>
  <si>
    <t>100</t>
  </si>
  <si>
    <t>社会效益</t>
  </si>
  <si>
    <t>人均受教育年限</t>
  </si>
  <si>
    <t>90</t>
  </si>
  <si>
    <t>年</t>
  </si>
  <si>
    <t>反映学校安全建设有利于九年义务教育</t>
  </si>
  <si>
    <t>满意度指标</t>
  </si>
  <si>
    <t>服务对象满意度</t>
  </si>
  <si>
    <t>受益学校师生满意度</t>
  </si>
  <si>
    <t>95</t>
  </si>
  <si>
    <t>反映项目建设学校师生满意度</t>
  </si>
  <si>
    <t>贯彻落实义务教育教育支出保障政策，加大对义务教育资助力度，按时、足额下达各种补助专项资金，本着勤俭节约，专款专用的原则，加强全过程预算绩效管理，切实提高财政资金使用效益，在组织预算执行中对照年度绩效目标做好绩效运行监控和绩效评价，确保年度绩效目标如期实现。</t>
  </si>
  <si>
    <t>小学阶段公用经费补助人数</t>
  </si>
  <si>
    <t>2499</t>
  </si>
  <si>
    <t>义务教育随班就读学生生均公用经费补助人数</t>
  </si>
  <si>
    <t>义务教育家庭经济困难学生生活补助（小学非寄宿制学生）人数</t>
  </si>
  <si>
    <t>235</t>
  </si>
  <si>
    <t>义务教育学生营养改善计划补助人数</t>
  </si>
  <si>
    <t>418</t>
  </si>
  <si>
    <t>质量指标</t>
  </si>
  <si>
    <t>建档立卡学生覆盖率</t>
  </si>
  <si>
    <t>=</t>
  </si>
  <si>
    <t>受资助学生学业完成率</t>
  </si>
  <si>
    <t>落实各种学生资助政策</t>
  </si>
  <si>
    <t>补助资金当年到位率</t>
  </si>
  <si>
    <t>小学阶段义务教育巩固率</t>
  </si>
  <si>
    <t>教师培训费占比</t>
  </si>
  <si>
    <t>受助对象满意度</t>
  </si>
  <si>
    <t>学生受助对象满意度</t>
  </si>
  <si>
    <t>工程数量</t>
  </si>
  <si>
    <t>134</t>
  </si>
  <si>
    <t>义务教育家庭经济困难学生生活补助补助人数133人。</t>
  </si>
  <si>
    <t>补助资金按时拨付到位。</t>
  </si>
  <si>
    <t>补助标准按照标准发放。</t>
  </si>
  <si>
    <t>资助人数覆盖率</t>
  </si>
  <si>
    <t>符合资助标准学生全部享受资助。</t>
  </si>
  <si>
    <t>受助对象满意度。</t>
  </si>
  <si>
    <t>预算06表</t>
  </si>
  <si>
    <t>2025年部门政府性基金预算支出预算表</t>
  </si>
  <si>
    <t>政府性基金预算支出</t>
  </si>
  <si>
    <t>备注：元江第四小学无政府性基金预算支出预算，故政府性基金预算支出预算表无数据。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</si>
  <si>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</si>
  <si>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</si>
  <si>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</si>
  <si>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</si>
  <si>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</si>
  <si>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</si>
  <si>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</si>
  <si>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</si>
  <si>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</si>
  <si>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</si>
  <si>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</si>
  <si>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</si>
  <si>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台式计算机</t>
  </si>
  <si>
    <t>台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</si>
  <si>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</si>
  <si>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</si>
  <si>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</si>
  <si>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</si>
  <si>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</si>
  <si>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备注：元江第四小学无政府购买服务预算，故政府购买服务预算表无数据。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</si>
  <si>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</si>
  <si>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</si>
  <si>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</si>
  <si>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</si>
  <si>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</si>
  <si>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</si>
  <si>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</si>
  <si>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</si>
  <si>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</si>
  <si>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</si>
  <si>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</si>
  <si>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</si>
  <si>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</si>
  <si>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</si>
  <si>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</si>
  <si>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</si>
  <si>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</si>
  <si>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</si>
  <si>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备注：元江第四小学无对下转移支付预算，故对下转移支付预算表无数据。</t>
  </si>
  <si>
    <t>预算09-2表</t>
  </si>
  <si>
    <t>2025年对下转移支付绩效目标表</t>
  </si>
  <si>
    <t>备注：元江第四小学无对下转移支付预算，故对下转移支付绩效目标表无数据。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</si>
  <si>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</si>
  <si>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</si>
  <si>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</si>
  <si>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</si>
  <si>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</si>
  <si>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</si>
  <si>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</si>
  <si>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</si>
  <si>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</si>
  <si>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A02010105  台式计算机</t>
  </si>
  <si>
    <t>预算11表</t>
  </si>
  <si>
    <t>2025年上级补助项目支出预算表</t>
  </si>
  <si>
    <t>上级补助</t>
  </si>
  <si>
    <t>备注：元江第四小学无上级补助项目支出预算，故上级补助项目支出预算表无数据。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</si>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</sst>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2" fillId="0" borderId="0">
      <alignment vertical="top"/>
      <protection locked="0"/>
    </xf>
  </cellStyleXfs>
  <cellXfs count="99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51" applyNumberFormat="1" applyFont="1" applyBorder="1">
      <alignment horizontal="right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right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10" fillId="0" borderId="0" xfId="57" applyFont="1" applyFill="1" applyBorder="1" applyAlignment="1" applyProtection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80" fontId="2" fillId="0" borderId="2" xfId="56" applyNumberFormat="1" applyFont="1" applyBorder="1" applyAlignment="1">
      <alignment horizontal="center" vertical="center" wrapText="1"/>
    </xf>
    <xf numFmtId="0" fontId="0" fillId="0" borderId="3" xfId="0" applyFont="1" applyBorder="1">
      <alignment vertical="top"/>
    </xf>
    <xf numFmtId="49" fontId="2" fillId="0" borderId="3" xfId="50" applyNumberFormat="1" applyFont="1" applyBorder="1">
      <alignment horizontal="left" vertical="center" wrapText="1"/>
    </xf>
    <xf numFmtId="176" fontId="2" fillId="0" borderId="3" xfId="50" applyNumberFormat="1" applyFont="1" applyBorder="1" applyAlignment="1">
      <alignment horizontal="right" vertical="center" wrapText="1"/>
    </xf>
    <xf numFmtId="49" fontId="2" fillId="0" borderId="4" xfId="50" applyNumberFormat="1" applyFont="1" applyBorder="1" applyAlignment="1">
      <alignment horizontal="left" vertical="center" wrapText="1" indent="1"/>
    </xf>
    <xf numFmtId="49" fontId="2" fillId="0" borderId="4" xfId="50" applyNumberFormat="1" applyFont="1" applyBorder="1">
      <alignment horizontal="left" vertical="center" wrapText="1"/>
    </xf>
    <xf numFmtId="49" fontId="2" fillId="0" borderId="4" xfId="50" applyNumberFormat="1" applyFont="1" applyBorder="1" applyAlignment="1">
      <alignment horizontal="center" vertical="center" wrapText="1"/>
    </xf>
    <xf numFmtId="176" fontId="2" fillId="0" borderId="4" xfId="5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4" xfId="50" applyNumberFormat="1" applyFont="1" applyBorder="1">
      <alignment horizontal="left" vertical="center" wrapText="1"/>
    </xf>
    <xf numFmtId="176" fontId="2" fillId="0" borderId="4" xfId="50" applyNumberFormat="1" applyFont="1" applyBorder="1" applyAlignment="1">
      <alignment horizontal="center" vertical="center" wrapText="1"/>
    </xf>
    <xf numFmtId="49" fontId="2" fillId="0" borderId="4" xfId="50" applyNumberFormat="1" applyFont="1" applyBorder="1" applyAlignment="1">
      <alignment horizontal="left" vertical="center" wrapText="1"/>
    </xf>
    <xf numFmtId="49" fontId="2" fillId="0" borderId="5" xfId="50" applyNumberFormat="1" applyFont="1" applyBorder="1">
      <alignment horizontal="left" vertical="center" wrapText="1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5" xfId="50" applyNumberFormat="1" applyFont="1" applyBorder="1">
      <alignment horizontal="left" vertical="center" wrapText="1"/>
    </xf>
    <xf numFmtId="176" fontId="2" fillId="0" borderId="5" xfId="50" applyNumberFormat="1" applyFont="1" applyBorder="1" applyAlignment="1">
      <alignment horizontal="center" vertical="center" wrapText="1"/>
    </xf>
    <xf numFmtId="49" fontId="2" fillId="0" borderId="5" xfId="5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4" xfId="50" applyNumberFormat="1" applyFont="1" applyBorder="1" applyAlignment="1">
      <alignment horizontal="left" vertical="center" wrapText="1"/>
    </xf>
    <xf numFmtId="176" fontId="2" fillId="0" borderId="5" xfId="5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selection activeCell="B16" sqref="B16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"单位名称："&amp;"元江第四小学"</f>
        <v>单位名称：元江第四小学</v>
      </c>
      <c r="B3" s="4"/>
      <c r="C3" s="85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86" t="s">
        <v>8</v>
      </c>
      <c r="B7" s="15">
        <v>23231688.98</v>
      </c>
      <c r="C7" s="86" t="str">
        <f>"一"&amp;"、"&amp;"教育支出"</f>
        <v>一、教育支出</v>
      </c>
      <c r="D7" s="15">
        <v>20471179.73</v>
      </c>
    </row>
    <row r="8" ht="22.5" customHeight="1" spans="1:4">
      <c r="A8" s="86" t="s">
        <v>9</v>
      </c>
      <c r="B8" s="15"/>
      <c r="C8" s="86" t="str">
        <f>"二"&amp;"、"&amp;"社会保障和就业支出"</f>
        <v>二、社会保障和就业支出</v>
      </c>
      <c r="D8" s="15">
        <v>2714920.16</v>
      </c>
    </row>
    <row r="9" ht="22.5" customHeight="1" spans="1:4">
      <c r="A9" s="86" t="s">
        <v>10</v>
      </c>
      <c r="B9" s="15"/>
      <c r="C9" s="86" t="str">
        <f>"三"&amp;"、"&amp;"卫生健康支出"</f>
        <v>三、卫生健康支出</v>
      </c>
      <c r="D9" s="15">
        <v>1436097.09</v>
      </c>
    </row>
    <row r="10" ht="22.5" customHeight="1" spans="1:4">
      <c r="A10" s="86" t="s">
        <v>11</v>
      </c>
      <c r="B10" s="15"/>
      <c r="C10" s="86" t="str">
        <f>"四"&amp;"、"&amp;"住房保障支出"</f>
        <v>四、住房保障支出</v>
      </c>
      <c r="D10" s="15">
        <v>1857492</v>
      </c>
    </row>
    <row r="11" ht="22.5" customHeight="1" spans="1:4">
      <c r="A11" s="86" t="s">
        <v>12</v>
      </c>
      <c r="B11" s="15">
        <v>3248000</v>
      </c>
      <c r="C11" s="86"/>
      <c r="D11" s="15"/>
    </row>
    <row r="12" ht="22.5" customHeight="1" spans="1:4">
      <c r="A12" s="86" t="s">
        <v>13</v>
      </c>
      <c r="B12" s="15"/>
      <c r="C12" s="86"/>
      <c r="D12" s="15"/>
    </row>
    <row r="13" ht="22.5" customHeight="1" spans="1:4">
      <c r="A13" s="86" t="s">
        <v>14</v>
      </c>
      <c r="B13" s="15"/>
      <c r="C13" s="86"/>
      <c r="D13" s="15"/>
    </row>
    <row r="14" ht="22.5" customHeight="1" spans="1:4">
      <c r="A14" s="86" t="s">
        <v>15</v>
      </c>
      <c r="B14" s="15"/>
      <c r="C14" s="86"/>
      <c r="D14" s="15"/>
    </row>
    <row r="15" ht="22.5" customHeight="1" spans="1:4">
      <c r="A15" s="87" t="s">
        <v>16</v>
      </c>
      <c r="B15" s="15"/>
      <c r="C15" s="90"/>
      <c r="D15" s="15"/>
    </row>
    <row r="16" ht="22.5" customHeight="1" spans="1:4">
      <c r="A16" s="87" t="s">
        <v>17</v>
      </c>
      <c r="B16" s="15">
        <v>3248000</v>
      </c>
      <c r="C16" s="90"/>
      <c r="D16" s="15"/>
    </row>
    <row r="17" ht="22.5" customHeight="1" spans="1:4">
      <c r="A17" s="87"/>
      <c r="B17" s="15"/>
      <c r="C17" s="90"/>
      <c r="D17" s="15"/>
    </row>
    <row r="18" ht="22.5" customHeight="1" spans="1:4">
      <c r="A18" s="88" t="s">
        <v>18</v>
      </c>
      <c r="B18" s="89">
        <v>26479688.98</v>
      </c>
      <c r="C18" s="90" t="s">
        <v>19</v>
      </c>
      <c r="D18" s="89">
        <v>26479688.98</v>
      </c>
    </row>
    <row r="19" ht="22.5" customHeight="1" spans="1:4">
      <c r="A19" s="97" t="s">
        <v>20</v>
      </c>
      <c r="B19" s="15"/>
      <c r="C19" s="98" t="s">
        <v>21</v>
      </c>
      <c r="D19" s="47"/>
    </row>
    <row r="20" ht="22.5" customHeight="1" spans="1:4">
      <c r="A20" s="87" t="s">
        <v>22</v>
      </c>
      <c r="B20" s="89"/>
      <c r="C20" s="87" t="s">
        <v>22</v>
      </c>
      <c r="D20" s="89"/>
    </row>
    <row r="21" ht="22.5" customHeight="1" spans="1:4">
      <c r="A21" s="87" t="s">
        <v>23</v>
      </c>
      <c r="B21" s="89"/>
      <c r="C21" s="87" t="s">
        <v>24</v>
      </c>
      <c r="D21" s="89"/>
    </row>
    <row r="22" ht="22.5" customHeight="1" spans="1:4">
      <c r="A22" s="88" t="s">
        <v>25</v>
      </c>
      <c r="B22" s="89">
        <v>26479688.98</v>
      </c>
      <c r="C22" s="90" t="s">
        <v>26</v>
      </c>
      <c r="D22" s="89">
        <v>26479688.98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8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7" sqref="A7:F7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2" t="s">
        <v>276</v>
      </c>
    </row>
    <row r="2" ht="37.5" customHeight="1" spans="1:6">
      <c r="A2" s="3" t="s">
        <v>277</v>
      </c>
      <c r="B2" s="3"/>
      <c r="C2" s="3"/>
      <c r="D2" s="3"/>
      <c r="E2" s="3"/>
      <c r="F2" s="3"/>
    </row>
    <row r="3" ht="18.75" customHeight="1" spans="1:6">
      <c r="A3" s="43" t="str">
        <f>"单位名称："&amp;"元江第四小学"</f>
        <v>单位名称：元江第四小学</v>
      </c>
      <c r="B3" s="43"/>
      <c r="C3" s="43"/>
      <c r="D3" s="44"/>
      <c r="E3" s="44"/>
      <c r="F3" s="45" t="s">
        <v>29</v>
      </c>
    </row>
    <row r="4" ht="18.75" customHeight="1" spans="1:6">
      <c r="A4" s="12" t="s">
        <v>129</v>
      </c>
      <c r="B4" s="12" t="s">
        <v>59</v>
      </c>
      <c r="C4" s="12" t="s">
        <v>60</v>
      </c>
      <c r="D4" s="29" t="s">
        <v>278</v>
      </c>
      <c r="E4" s="29"/>
      <c r="F4" s="29"/>
    </row>
    <row r="5" ht="18.75" customHeight="1" spans="1:6">
      <c r="A5" s="12" t="s">
        <v>59</v>
      </c>
      <c r="B5" s="12" t="s">
        <v>59</v>
      </c>
      <c r="C5" s="12" t="s">
        <v>60</v>
      </c>
      <c r="D5" s="29" t="s">
        <v>34</v>
      </c>
      <c r="E5" s="29" t="s">
        <v>63</v>
      </c>
      <c r="F5" s="29" t="s">
        <v>64</v>
      </c>
    </row>
    <row r="6" ht="18.75" customHeight="1" spans="1:6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</row>
    <row r="7" ht="20.25" customHeight="1" spans="1:6">
      <c r="A7" s="46" t="s">
        <v>125</v>
      </c>
      <c r="B7" s="46" t="s">
        <v>125</v>
      </c>
      <c r="C7" s="46" t="s">
        <v>125</v>
      </c>
      <c r="D7" s="46" t="s">
        <v>125</v>
      </c>
      <c r="E7" s="46" t="s">
        <v>125</v>
      </c>
      <c r="F7" s="46" t="s">
        <v>125</v>
      </c>
    </row>
    <row r="8" ht="20.25" customHeight="1" spans="1:6">
      <c r="A8" s="46" t="s">
        <v>99</v>
      </c>
      <c r="B8" s="46"/>
      <c r="C8" s="46"/>
      <c r="D8" s="47"/>
      <c r="E8" s="47"/>
      <c r="F8" s="47"/>
    </row>
    <row r="10" customHeight="1" spans="1:1">
      <c r="A10" t="s">
        <v>279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95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J15" sqref="J15"/>
    </sheetView>
  </sheetViews>
  <sheetFormatPr defaultColWidth="8.85" defaultRowHeight="15" customHeight="1"/>
  <cols>
    <col min="1" max="1" width="10.5" customWidth="1"/>
    <col min="2" max="2" width="9.5" customWidth="1"/>
    <col min="3" max="3" width="19.5" customWidth="1"/>
    <col min="4" max="4" width="5.75" customWidth="1"/>
    <col min="5" max="5" width="7.75" customWidth="1"/>
    <col min="6" max="6" width="10" customWidth="1"/>
    <col min="7" max="7" width="9.25" customWidth="1"/>
    <col min="8" max="8" width="8.25" customWidth="1"/>
    <col min="9" max="9" width="6.625" customWidth="1"/>
    <col min="10" max="10" width="10.25" customWidth="1"/>
    <col min="11" max="11" width="8.375" customWidth="1"/>
    <col min="12" max="12" width="9.25" customWidth="1"/>
    <col min="13" max="13" width="9.125" customWidth="1"/>
    <col min="14" max="14" width="16.2833333333333" customWidth="1"/>
    <col min="15" max="15" width="13.25" customWidth="1"/>
    <col min="16" max="16" width="16.2833333333333" customWidth="1"/>
    <col min="17" max="17" width="12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7" t="s">
        <v>280</v>
      </c>
    </row>
    <row r="2" ht="45" customHeight="1" spans="1:17">
      <c r="A2" s="30" t="s">
        <v>281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0"/>
      <c r="O2" s="40"/>
      <c r="P2" s="40"/>
      <c r="Q2" s="40"/>
    </row>
    <row r="3" ht="20.25" customHeight="1" spans="1:17">
      <c r="A3" s="16" t="str">
        <f>"单位名称："&amp;"元江第四小学"</f>
        <v>单位名称：元江第四小学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 t="s">
        <v>29</v>
      </c>
    </row>
    <row r="4" ht="20.25" customHeight="1" spans="1:17">
      <c r="A4" s="19" t="s">
        <v>282</v>
      </c>
      <c r="B4" s="19" t="s">
        <v>283</v>
      </c>
      <c r="C4" s="19" t="s">
        <v>284</v>
      </c>
      <c r="D4" s="19" t="s">
        <v>285</v>
      </c>
      <c r="E4" s="19" t="s">
        <v>286</v>
      </c>
      <c r="F4" s="19" t="s">
        <v>287</v>
      </c>
      <c r="G4" s="19" t="s">
        <v>136</v>
      </c>
      <c r="H4" s="19"/>
      <c r="I4" s="19"/>
      <c r="J4" s="19"/>
      <c r="K4" s="19"/>
      <c r="L4" s="19"/>
      <c r="M4" s="19"/>
      <c r="N4" s="19"/>
      <c r="O4" s="19"/>
      <c r="P4" s="19"/>
      <c r="Q4" s="19"/>
    </row>
    <row r="5" ht="20.25" customHeight="1" spans="1:17">
      <c r="A5" s="19" t="s">
        <v>288</v>
      </c>
      <c r="B5" s="19" t="s">
        <v>283</v>
      </c>
      <c r="C5" s="19" t="s">
        <v>284</v>
      </c>
      <c r="D5" s="19" t="s">
        <v>285</v>
      </c>
      <c r="E5" s="19" t="s">
        <v>286</v>
      </c>
      <c r="F5" s="19" t="s">
        <v>287</v>
      </c>
      <c r="G5" s="19" t="s">
        <v>32</v>
      </c>
      <c r="H5" s="19" t="s">
        <v>35</v>
      </c>
      <c r="I5" s="19" t="s">
        <v>289</v>
      </c>
      <c r="J5" s="19" t="s">
        <v>290</v>
      </c>
      <c r="K5" s="19" t="s">
        <v>38</v>
      </c>
      <c r="L5" s="19" t="s">
        <v>291</v>
      </c>
      <c r="M5" s="19" t="s">
        <v>62</v>
      </c>
      <c r="N5" s="19"/>
      <c r="O5" s="19"/>
      <c r="P5" s="19"/>
      <c r="Q5" s="19"/>
    </row>
    <row r="6" ht="32.4" customHeight="1" spans="1:17">
      <c r="A6" s="19"/>
      <c r="B6" s="19"/>
      <c r="C6" s="19"/>
      <c r="D6" s="19"/>
      <c r="E6" s="19"/>
      <c r="F6" s="19"/>
      <c r="G6" s="19"/>
      <c r="H6" s="19" t="s">
        <v>34</v>
      </c>
      <c r="I6" s="19"/>
      <c r="J6" s="19"/>
      <c r="K6" s="19"/>
      <c r="L6" s="19" t="s">
        <v>34</v>
      </c>
      <c r="M6" s="19" t="s">
        <v>41</v>
      </c>
      <c r="N6" s="19" t="s">
        <v>42</v>
      </c>
      <c r="O6" s="41" t="s">
        <v>43</v>
      </c>
      <c r="P6" s="41" t="s">
        <v>44</v>
      </c>
      <c r="Q6" s="41" t="s">
        <v>45</v>
      </c>
    </row>
    <row r="7" ht="20.25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0.25" customHeight="1" spans="1:17">
      <c r="A8" s="36" t="s">
        <v>201</v>
      </c>
      <c r="B8" s="20"/>
      <c r="C8" s="20"/>
      <c r="D8" s="37"/>
      <c r="E8" s="37"/>
      <c r="F8" s="37"/>
      <c r="G8" s="37">
        <v>59000</v>
      </c>
      <c r="H8" s="37"/>
      <c r="I8" s="37"/>
      <c r="J8" s="33"/>
      <c r="K8" s="33"/>
      <c r="L8" s="37">
        <v>59000</v>
      </c>
      <c r="M8" s="37"/>
      <c r="N8" s="37"/>
      <c r="O8" s="37"/>
      <c r="P8" s="37"/>
      <c r="Q8" s="37">
        <v>59000</v>
      </c>
    </row>
    <row r="9" ht="20.25" customHeight="1" spans="1:17">
      <c r="A9" s="20"/>
      <c r="B9" s="20" t="s">
        <v>292</v>
      </c>
      <c r="C9" s="20" t="str">
        <f>"A02010105"&amp;"  "&amp;"台式计算机"</f>
        <v>A02010105  台式计算机</v>
      </c>
      <c r="D9" s="38" t="s">
        <v>293</v>
      </c>
      <c r="E9" s="22">
        <v>10</v>
      </c>
      <c r="F9" s="37"/>
      <c r="G9" s="37">
        <v>50000</v>
      </c>
      <c r="H9" s="33"/>
      <c r="I9" s="33"/>
      <c r="J9" s="33"/>
      <c r="K9" s="33"/>
      <c r="L9" s="37">
        <v>50000</v>
      </c>
      <c r="M9" s="37"/>
      <c r="N9" s="37"/>
      <c r="O9" s="37"/>
      <c r="P9" s="37"/>
      <c r="Q9" s="37">
        <v>50000</v>
      </c>
    </row>
    <row r="10" ht="20.25" customHeight="1" spans="1:17">
      <c r="A10" s="20"/>
      <c r="B10" s="20" t="s">
        <v>292</v>
      </c>
      <c r="C10" s="20" t="str">
        <f>"A02010105"&amp;"  "&amp;"台式计算机"</f>
        <v>A02010105  台式计算机</v>
      </c>
      <c r="D10" s="38" t="s">
        <v>293</v>
      </c>
      <c r="E10" s="22">
        <v>2</v>
      </c>
      <c r="F10" s="37"/>
      <c r="G10" s="37">
        <v>9000</v>
      </c>
      <c r="H10" s="33"/>
      <c r="I10" s="33"/>
      <c r="J10" s="33"/>
      <c r="K10" s="33"/>
      <c r="L10" s="37">
        <v>9000</v>
      </c>
      <c r="M10" s="37"/>
      <c r="N10" s="37"/>
      <c r="O10" s="37"/>
      <c r="P10" s="37"/>
      <c r="Q10" s="37">
        <v>9000</v>
      </c>
    </row>
    <row r="11" ht="20.25" customHeight="1" spans="1:17">
      <c r="A11" s="26" t="s">
        <v>32</v>
      </c>
      <c r="B11" s="26"/>
      <c r="C11" s="26"/>
      <c r="D11" s="39"/>
      <c r="E11" s="39"/>
      <c r="F11" s="37"/>
      <c r="G11" s="37">
        <v>59000</v>
      </c>
      <c r="H11" s="37"/>
      <c r="I11" s="37"/>
      <c r="J11" s="37"/>
      <c r="K11" s="37"/>
      <c r="L11" s="37">
        <v>59000</v>
      </c>
      <c r="M11" s="37"/>
      <c r="N11" s="37"/>
      <c r="O11" s="37"/>
      <c r="P11" s="37"/>
      <c r="Q11" s="37">
        <v>59000</v>
      </c>
    </row>
  </sheetData>
  <mergeCells count="17">
    <mergeCell ref="A1:M1"/>
    <mergeCell ref="A2:Q2"/>
    <mergeCell ref="A3:M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72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8" sqref="A8:N8"/>
    </sheetView>
  </sheetViews>
  <sheetFormatPr defaultColWidth="8.85" defaultRowHeight="15" customHeight="1"/>
  <cols>
    <col min="1" max="1" width="10.375" customWidth="1"/>
    <col min="2" max="2" width="12" customWidth="1"/>
    <col min="3" max="3" width="12.75" customWidth="1"/>
    <col min="4" max="4" width="8.5" customWidth="1"/>
    <col min="5" max="5" width="9" customWidth="1"/>
    <col min="6" max="6" width="7.5" customWidth="1"/>
    <col min="7" max="7" width="10.375" customWidth="1"/>
    <col min="8" max="8" width="7.625" customWidth="1"/>
    <col min="9" max="9" width="8" customWidth="1"/>
    <col min="10" max="10" width="9" customWidth="1"/>
    <col min="11" max="11" width="16.2833333333333" customWidth="1"/>
    <col min="12" max="12" width="12.625" customWidth="1"/>
    <col min="13" max="13" width="16.2833333333333" customWidth="1"/>
    <col min="14" max="14" width="10.75" customWidth="1"/>
  </cols>
  <sheetData>
    <row r="1" customHeight="1" spans="1:1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 t="s">
        <v>294</v>
      </c>
    </row>
    <row r="2" ht="45" customHeight="1" spans="1:14">
      <c r="A2" s="30" t="s">
        <v>295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25" customHeight="1" spans="1:14">
      <c r="A3" s="16" t="str">
        <f>"单位名称："&amp;"元江第四小学"</f>
        <v>单位名称：元江第四小学</v>
      </c>
      <c r="B3" s="16"/>
      <c r="C3" s="16"/>
      <c r="D3" s="16"/>
      <c r="E3" s="16"/>
      <c r="F3" s="16"/>
      <c r="G3" s="16"/>
      <c r="H3" s="16"/>
      <c r="I3" s="17"/>
      <c r="J3" s="17"/>
      <c r="K3" s="17"/>
      <c r="L3" s="17"/>
      <c r="M3" s="17"/>
      <c r="N3" s="17" t="s">
        <v>29</v>
      </c>
    </row>
    <row r="4" ht="27.15" customHeight="1" spans="1:14">
      <c r="A4" s="31" t="s">
        <v>282</v>
      </c>
      <c r="B4" s="31" t="s">
        <v>296</v>
      </c>
      <c r="C4" s="31" t="s">
        <v>297</v>
      </c>
      <c r="D4" s="31" t="s">
        <v>136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23.4" customHeight="1" spans="1:14">
      <c r="A5" s="31" t="s">
        <v>288</v>
      </c>
      <c r="B5" s="31"/>
      <c r="C5" s="31" t="s">
        <v>298</v>
      </c>
      <c r="D5" s="31" t="s">
        <v>32</v>
      </c>
      <c r="E5" s="31" t="s">
        <v>35</v>
      </c>
      <c r="F5" s="31" t="s">
        <v>289</v>
      </c>
      <c r="G5" s="31" t="s">
        <v>290</v>
      </c>
      <c r="H5" s="31" t="s">
        <v>38</v>
      </c>
      <c r="I5" s="31" t="s">
        <v>291</v>
      </c>
      <c r="J5" s="31"/>
      <c r="K5" s="31"/>
      <c r="L5" s="31"/>
      <c r="M5" s="31"/>
      <c r="N5" s="31"/>
    </row>
    <row r="6" ht="28.65" customHeight="1" spans="1:14">
      <c r="A6" s="31"/>
      <c r="B6" s="31"/>
      <c r="C6" s="31"/>
      <c r="D6" s="31"/>
      <c r="E6" s="31" t="s">
        <v>34</v>
      </c>
      <c r="F6" s="31"/>
      <c r="G6" s="31"/>
      <c r="H6" s="31"/>
      <c r="I6" s="31" t="s">
        <v>34</v>
      </c>
      <c r="J6" s="31" t="s">
        <v>41</v>
      </c>
      <c r="K6" s="31" t="s">
        <v>42</v>
      </c>
      <c r="L6" s="34" t="s">
        <v>43</v>
      </c>
      <c r="M6" s="34" t="s">
        <v>44</v>
      </c>
      <c r="N6" s="34" t="s">
        <v>45</v>
      </c>
    </row>
    <row r="7" ht="20.25" customHeight="1" spans="1:14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ht="20.25" customHeight="1" spans="1:14">
      <c r="A8" s="26" t="s">
        <v>125</v>
      </c>
      <c r="B8" s="26" t="s">
        <v>125</v>
      </c>
      <c r="C8" s="26" t="s">
        <v>125</v>
      </c>
      <c r="D8" s="26" t="s">
        <v>125</v>
      </c>
      <c r="E8" s="26" t="s">
        <v>125</v>
      </c>
      <c r="F8" s="26" t="s">
        <v>125</v>
      </c>
      <c r="G8" s="26" t="s">
        <v>125</v>
      </c>
      <c r="H8" s="26" t="s">
        <v>125</v>
      </c>
      <c r="I8" s="26" t="s">
        <v>125</v>
      </c>
      <c r="J8" s="26" t="s">
        <v>125</v>
      </c>
      <c r="K8" s="26" t="s">
        <v>125</v>
      </c>
      <c r="L8" s="26" t="s">
        <v>125</v>
      </c>
      <c r="M8" s="26" t="s">
        <v>125</v>
      </c>
      <c r="N8" s="26" t="s">
        <v>125</v>
      </c>
    </row>
    <row r="9" ht="20.25" customHeight="1" spans="1:14">
      <c r="A9" s="26" t="s">
        <v>32</v>
      </c>
      <c r="B9" s="26"/>
      <c r="C9" s="26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1" customHeight="1" spans="1:1">
      <c r="A11" t="s">
        <v>299</v>
      </c>
    </row>
  </sheetData>
  <mergeCells count="14">
    <mergeCell ref="A1:I1"/>
    <mergeCell ref="A2:N2"/>
    <mergeCell ref="A3:H3"/>
    <mergeCell ref="D4:N4"/>
    <mergeCell ref="I5:N5"/>
    <mergeCell ref="A9:C9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87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D35" sqref="D35"/>
    </sheetView>
  </sheetViews>
  <sheetFormatPr defaultColWidth="8.85" defaultRowHeight="15" customHeight="1"/>
  <cols>
    <col min="1" max="2" width="10.625" customWidth="1"/>
    <col min="3" max="3" width="13.375" customWidth="1"/>
    <col min="4" max="14" width="10.625" customWidth="1"/>
  </cols>
  <sheetData>
    <row r="1" ht="24.15" customHeight="1" spans="1:1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 t="s">
        <v>300</v>
      </c>
    </row>
    <row r="2" ht="45.15" customHeight="1" spans="1:14">
      <c r="A2" s="23" t="s">
        <v>301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18.75" customHeight="1" spans="1:14">
      <c r="A3" s="16" t="str">
        <f>"单位名称："&amp;"元江第四小学"</f>
        <v>单位名称：元江第四小学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29</v>
      </c>
    </row>
    <row r="4" ht="22.5" customHeight="1" spans="1:14">
      <c r="A4" s="28" t="s">
        <v>302</v>
      </c>
      <c r="B4" s="28" t="s">
        <v>136</v>
      </c>
      <c r="C4" s="28"/>
      <c r="D4" s="28"/>
      <c r="E4" s="28" t="s">
        <v>303</v>
      </c>
      <c r="F4" s="28"/>
      <c r="G4" s="28"/>
      <c r="H4" s="28"/>
      <c r="I4" s="28"/>
      <c r="J4" s="28"/>
      <c r="K4" s="28"/>
      <c r="L4" s="28"/>
      <c r="M4" s="28"/>
      <c r="N4" s="28"/>
    </row>
    <row r="5" ht="22.5" customHeight="1" spans="1:14">
      <c r="A5" s="28"/>
      <c r="B5" s="28" t="s">
        <v>32</v>
      </c>
      <c r="C5" s="28" t="s">
        <v>35</v>
      </c>
      <c r="D5" s="28" t="s">
        <v>289</v>
      </c>
      <c r="E5" s="29" t="s">
        <v>304</v>
      </c>
      <c r="F5" s="29" t="s">
        <v>305</v>
      </c>
      <c r="G5" s="29" t="s">
        <v>306</v>
      </c>
      <c r="H5" s="29" t="s">
        <v>307</v>
      </c>
      <c r="I5" s="29" t="s">
        <v>308</v>
      </c>
      <c r="J5" s="29" t="s">
        <v>309</v>
      </c>
      <c r="K5" s="29" t="s">
        <v>310</v>
      </c>
      <c r="L5" s="29" t="s">
        <v>311</v>
      </c>
      <c r="M5" s="29" t="s">
        <v>312</v>
      </c>
      <c r="N5" s="29" t="s">
        <v>313</v>
      </c>
    </row>
    <row r="6" ht="18.75" customHeight="1" spans="1:14">
      <c r="A6" s="28" t="s">
        <v>46</v>
      </c>
      <c r="B6" s="28" t="s">
        <v>47</v>
      </c>
      <c r="C6" s="28" t="s">
        <v>48</v>
      </c>
      <c r="D6" s="28" t="s">
        <v>49</v>
      </c>
      <c r="E6" s="28" t="s">
        <v>50</v>
      </c>
      <c r="F6" s="28" t="s">
        <v>51</v>
      </c>
      <c r="G6" s="28" t="s">
        <v>52</v>
      </c>
      <c r="H6" s="28" t="s">
        <v>53</v>
      </c>
      <c r="I6" s="28" t="s">
        <v>54</v>
      </c>
      <c r="J6" s="28" t="s">
        <v>70</v>
      </c>
      <c r="K6" s="28" t="s">
        <v>314</v>
      </c>
      <c r="L6" s="28" t="s">
        <v>315</v>
      </c>
      <c r="M6" s="28" t="s">
        <v>316</v>
      </c>
      <c r="N6" s="28" t="s">
        <v>317</v>
      </c>
    </row>
    <row r="7" ht="18.75" customHeight="1" spans="1:14">
      <c r="A7" s="26" t="s">
        <v>125</v>
      </c>
      <c r="B7" s="26" t="s">
        <v>125</v>
      </c>
      <c r="C7" s="26" t="s">
        <v>125</v>
      </c>
      <c r="D7" s="26" t="s">
        <v>125</v>
      </c>
      <c r="E7" s="26" t="s">
        <v>125</v>
      </c>
      <c r="F7" s="26" t="s">
        <v>125</v>
      </c>
      <c r="G7" s="26" t="s">
        <v>125</v>
      </c>
      <c r="H7" s="26" t="s">
        <v>125</v>
      </c>
      <c r="I7" s="26" t="s">
        <v>125</v>
      </c>
      <c r="J7" s="26" t="s">
        <v>125</v>
      </c>
      <c r="K7" s="26" t="s">
        <v>125</v>
      </c>
      <c r="L7" s="26" t="s">
        <v>125</v>
      </c>
      <c r="M7" s="26" t="s">
        <v>125</v>
      </c>
      <c r="N7" s="26" t="s">
        <v>125</v>
      </c>
    </row>
    <row r="8" ht="18.75" customHeight="1" spans="1:14">
      <c r="A8" s="26" t="s">
        <v>32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10" customHeight="1" spans="1:1">
      <c r="A10" t="s">
        <v>318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9" scale="87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selection activeCell="B11" sqref="B11"/>
    </sheetView>
  </sheetViews>
  <sheetFormatPr defaultColWidth="8.85" defaultRowHeight="15" customHeight="1" outlineLevelRow="7"/>
  <cols>
    <col min="1" max="1" width="18.75" customWidth="1"/>
    <col min="2" max="2" width="16.375" customWidth="1"/>
    <col min="3" max="10" width="10.625" customWidth="1"/>
  </cols>
  <sheetData>
    <row r="1" ht="18.75" customHeight="1" spans="1:10">
      <c r="A1" s="16"/>
      <c r="B1" s="16"/>
      <c r="C1" s="16"/>
      <c r="D1" s="16"/>
      <c r="E1" s="16"/>
      <c r="F1" s="16"/>
      <c r="G1" s="16"/>
      <c r="H1" s="16"/>
      <c r="I1" s="16"/>
      <c r="J1" s="17" t="s">
        <v>319</v>
      </c>
    </row>
    <row r="2" ht="52.05" customHeight="1" spans="1:10">
      <c r="A2" s="23" t="s">
        <v>320</v>
      </c>
      <c r="B2" s="24"/>
      <c r="C2" s="24"/>
      <c r="D2" s="24"/>
      <c r="E2" s="24"/>
      <c r="F2" s="24"/>
      <c r="G2" s="24"/>
      <c r="H2" s="24"/>
      <c r="I2" s="24"/>
      <c r="J2" s="24"/>
    </row>
    <row r="3" ht="21.3" customHeight="1" spans="1:10">
      <c r="A3" s="16" t="str">
        <f>"单位名称："&amp;"元江第四小学"</f>
        <v>单位名称：元江第四小学</v>
      </c>
      <c r="B3" s="16"/>
      <c r="C3" s="16"/>
      <c r="D3" s="25"/>
      <c r="E3" s="25"/>
      <c r="F3" s="25"/>
      <c r="G3" s="25"/>
      <c r="H3" s="25"/>
      <c r="I3" s="25"/>
      <c r="J3" s="25"/>
    </row>
    <row r="4" ht="27.15" customHeight="1" spans="1:10">
      <c r="A4" s="19" t="s">
        <v>211</v>
      </c>
      <c r="B4" s="19" t="s">
        <v>212</v>
      </c>
      <c r="C4" s="19" t="s">
        <v>213</v>
      </c>
      <c r="D4" s="19" t="s">
        <v>214</v>
      </c>
      <c r="E4" s="19" t="s">
        <v>215</v>
      </c>
      <c r="F4" s="19" t="s">
        <v>216</v>
      </c>
      <c r="G4" s="19" t="s">
        <v>217</v>
      </c>
      <c r="H4" s="19" t="s">
        <v>218</v>
      </c>
      <c r="I4" s="19" t="s">
        <v>219</v>
      </c>
      <c r="J4" s="19" t="s">
        <v>220</v>
      </c>
    </row>
    <row r="5" ht="18.75" customHeight="1" spans="1:10">
      <c r="A5" s="19" t="s">
        <v>46</v>
      </c>
      <c r="B5" s="19" t="s">
        <v>47</v>
      </c>
      <c r="C5" s="19" t="s">
        <v>48</v>
      </c>
      <c r="D5" s="19" t="s">
        <v>49</v>
      </c>
      <c r="E5" s="19" t="s">
        <v>50</v>
      </c>
      <c r="F5" s="19" t="s">
        <v>51</v>
      </c>
      <c r="G5" s="19" t="s">
        <v>52</v>
      </c>
      <c r="H5" s="19" t="s">
        <v>53</v>
      </c>
      <c r="I5" s="19" t="s">
        <v>54</v>
      </c>
      <c r="J5" s="19" t="s">
        <v>70</v>
      </c>
    </row>
    <row r="6" ht="18.75" customHeight="1" spans="1:10">
      <c r="A6" s="26" t="s">
        <v>125</v>
      </c>
      <c r="B6" s="26" t="s">
        <v>125</v>
      </c>
      <c r="C6" s="26" t="s">
        <v>125</v>
      </c>
      <c r="D6" s="26" t="s">
        <v>125</v>
      </c>
      <c r="E6" s="26" t="s">
        <v>125</v>
      </c>
      <c r="F6" s="26" t="s">
        <v>125</v>
      </c>
      <c r="G6" s="26" t="s">
        <v>125</v>
      </c>
      <c r="H6" s="26" t="s">
        <v>125</v>
      </c>
      <c r="I6" s="26" t="s">
        <v>125</v>
      </c>
      <c r="J6" s="26" t="s">
        <v>125</v>
      </c>
    </row>
    <row r="8" customHeight="1" spans="1:1">
      <c r="A8" s="27" t="s">
        <v>321</v>
      </c>
    </row>
  </sheetData>
  <mergeCells count="2">
    <mergeCell ref="A2:J2"/>
    <mergeCell ref="A3:C3"/>
  </mergeCells>
  <pageMargins left="0.75" right="0.75" top="1" bottom="1" header="0.5" footer="0.5"/>
  <pageSetup paperSize="9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F36" sqref="F36"/>
    </sheetView>
  </sheetViews>
  <sheetFormatPr defaultColWidth="8.85" defaultRowHeight="15" customHeight="1" outlineLevelRow="7" outlineLevelCol="7"/>
  <cols>
    <col min="1" max="1" width="13.75" customWidth="1"/>
    <col min="2" max="2" width="13.5" customWidth="1"/>
    <col min="3" max="3" width="21.75" customWidth="1"/>
    <col min="4" max="4" width="14.375" customWidth="1"/>
    <col min="5" max="5" width="16" customWidth="1"/>
    <col min="6" max="6" width="18.875" customWidth="1"/>
    <col min="7" max="7" width="16.375" customWidth="1"/>
    <col min="8" max="8" width="15.625" customWidth="1"/>
  </cols>
  <sheetData>
    <row r="1" ht="18.75" customHeight="1" spans="1:8">
      <c r="A1" s="16"/>
      <c r="B1" s="16"/>
      <c r="C1" s="16"/>
      <c r="D1" s="16"/>
      <c r="E1" s="16"/>
      <c r="F1" s="16"/>
      <c r="G1" s="16"/>
      <c r="H1" s="17" t="s">
        <v>322</v>
      </c>
    </row>
    <row r="2" ht="41.4" customHeight="1" spans="1:8">
      <c r="A2" s="18" t="s">
        <v>323</v>
      </c>
      <c r="B2" s="18"/>
      <c r="C2" s="18"/>
      <c r="D2" s="18"/>
      <c r="E2" s="18"/>
      <c r="F2" s="18"/>
      <c r="G2" s="18"/>
      <c r="H2" s="18"/>
    </row>
    <row r="3" ht="18.75" customHeight="1" spans="1:8">
      <c r="A3" s="16" t="str">
        <f>"单位名称："&amp;"元江第四小学"</f>
        <v>单位名称：元江第四小学</v>
      </c>
      <c r="B3" s="16"/>
      <c r="C3" s="16"/>
      <c r="D3" s="16"/>
      <c r="E3" s="16"/>
      <c r="F3" s="16"/>
      <c r="G3" s="16"/>
      <c r="H3" s="16"/>
    </row>
    <row r="4" ht="18.75" customHeight="1" spans="1:8">
      <c r="A4" s="19" t="s">
        <v>129</v>
      </c>
      <c r="B4" s="19" t="s">
        <v>324</v>
      </c>
      <c r="C4" s="19" t="s">
        <v>325</v>
      </c>
      <c r="D4" s="19" t="s">
        <v>326</v>
      </c>
      <c r="E4" s="19" t="s">
        <v>285</v>
      </c>
      <c r="F4" s="19" t="s">
        <v>327</v>
      </c>
      <c r="G4" s="19"/>
      <c r="H4" s="19"/>
    </row>
    <row r="5" ht="18.75" customHeight="1" spans="1:8">
      <c r="A5" s="19"/>
      <c r="B5" s="19"/>
      <c r="C5" s="19"/>
      <c r="D5" s="19"/>
      <c r="E5" s="19"/>
      <c r="F5" s="19" t="s">
        <v>286</v>
      </c>
      <c r="G5" s="19" t="s">
        <v>328</v>
      </c>
      <c r="H5" s="19" t="s">
        <v>329</v>
      </c>
    </row>
    <row r="6" ht="18.75" customHeight="1" spans="1:8">
      <c r="A6" s="19" t="s">
        <v>46</v>
      </c>
      <c r="B6" s="19" t="s">
        <v>47</v>
      </c>
      <c r="C6" s="19" t="s">
        <v>48</v>
      </c>
      <c r="D6" s="19" t="s">
        <v>49</v>
      </c>
      <c r="E6" s="19" t="s">
        <v>50</v>
      </c>
      <c r="F6" s="19" t="s">
        <v>51</v>
      </c>
      <c r="G6" s="19" t="s">
        <v>52</v>
      </c>
      <c r="H6" s="19" t="s">
        <v>53</v>
      </c>
    </row>
    <row r="7" ht="18.75" customHeight="1" spans="1:8">
      <c r="A7" s="20" t="s">
        <v>56</v>
      </c>
      <c r="B7" s="20" t="s">
        <v>330</v>
      </c>
      <c r="C7" s="20" t="s">
        <v>331</v>
      </c>
      <c r="D7" s="20" t="s">
        <v>292</v>
      </c>
      <c r="E7" s="21" t="s">
        <v>293</v>
      </c>
      <c r="F7" s="22">
        <v>10</v>
      </c>
      <c r="G7" s="15">
        <v>5000</v>
      </c>
      <c r="H7" s="15">
        <v>50000</v>
      </c>
    </row>
    <row r="8" ht="18.75" customHeight="1" spans="1:8">
      <c r="A8" s="20" t="s">
        <v>56</v>
      </c>
      <c r="B8" s="20" t="s">
        <v>330</v>
      </c>
      <c r="C8" s="20" t="s">
        <v>331</v>
      </c>
      <c r="D8" s="20" t="s">
        <v>292</v>
      </c>
      <c r="E8" s="21" t="s">
        <v>293</v>
      </c>
      <c r="F8" s="22">
        <v>2</v>
      </c>
      <c r="G8" s="15">
        <v>4500</v>
      </c>
      <c r="H8" s="15">
        <v>9000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8" sqref="A8:K8"/>
    </sheetView>
  </sheetViews>
  <sheetFormatPr defaultColWidth="8.85" defaultRowHeight="15" customHeight="1"/>
  <cols>
    <col min="1" max="3" width="10.625" customWidth="1"/>
    <col min="4" max="4" width="13.375" customWidth="1"/>
    <col min="5" max="5" width="12.5" customWidth="1"/>
    <col min="6" max="6" width="13" customWidth="1"/>
    <col min="7" max="7" width="12.875" customWidth="1"/>
    <col min="8" max="10" width="14.2833333333333" customWidth="1"/>
    <col min="11" max="11" width="16.87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332</v>
      </c>
    </row>
    <row r="2" ht="45" customHeight="1" spans="1:11">
      <c r="A2" s="3" t="s">
        <v>333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"单位名称："&amp;"元江第四小学"</f>
        <v>单位名称：元江第四小学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187</v>
      </c>
      <c r="B4" s="12" t="s">
        <v>131</v>
      </c>
      <c r="C4" s="12" t="s">
        <v>188</v>
      </c>
      <c r="D4" s="12" t="s">
        <v>132</v>
      </c>
      <c r="E4" s="12" t="s">
        <v>133</v>
      </c>
      <c r="F4" s="12" t="s">
        <v>189</v>
      </c>
      <c r="G4" s="12" t="s">
        <v>135</v>
      </c>
      <c r="H4" s="12" t="s">
        <v>32</v>
      </c>
      <c r="I4" s="12" t="s">
        <v>334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 t="s">
        <v>125</v>
      </c>
      <c r="B8" s="14" t="s">
        <v>125</v>
      </c>
      <c r="C8" s="14" t="s">
        <v>125</v>
      </c>
      <c r="D8" s="14" t="s">
        <v>125</v>
      </c>
      <c r="E8" s="14" t="s">
        <v>125</v>
      </c>
      <c r="F8" s="14" t="s">
        <v>125</v>
      </c>
      <c r="G8" s="14" t="s">
        <v>125</v>
      </c>
      <c r="H8" s="14" t="s">
        <v>125</v>
      </c>
      <c r="I8" s="14" t="s">
        <v>125</v>
      </c>
      <c r="J8" s="14" t="s">
        <v>125</v>
      </c>
      <c r="K8" s="14" t="s">
        <v>125</v>
      </c>
    </row>
    <row r="9" ht="20.25" customHeight="1" spans="1:11">
      <c r="A9" s="14" t="s">
        <v>32</v>
      </c>
      <c r="B9" s="14"/>
      <c r="C9" s="14"/>
      <c r="D9" s="14"/>
      <c r="E9" s="14"/>
      <c r="F9" s="14"/>
      <c r="G9" s="14"/>
      <c r="H9" s="15"/>
      <c r="I9" s="15"/>
      <c r="J9" s="15"/>
      <c r="K9" s="15"/>
    </row>
    <row r="11" customHeight="1" spans="1:1">
      <c r="A11" t="s">
        <v>335</v>
      </c>
    </row>
  </sheetData>
  <mergeCells count="15">
    <mergeCell ref="A2:K2"/>
    <mergeCell ref="A3:G3"/>
    <mergeCell ref="I4:K4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92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D1" sqref="D1"/>
    </sheetView>
  </sheetViews>
  <sheetFormatPr defaultColWidth="8.85" defaultRowHeight="15" customHeight="1" outlineLevelCol="6"/>
  <cols>
    <col min="1" max="1" width="21.75" customWidth="1"/>
    <col min="2" max="2" width="21.425" customWidth="1"/>
    <col min="3" max="3" width="26.875" customWidth="1"/>
    <col min="4" max="4" width="13.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336</v>
      </c>
    </row>
    <row r="2" ht="45" customHeight="1" spans="1:7">
      <c r="A2" s="3" t="s">
        <v>337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"单位名称："&amp;"元江第四小学"</f>
        <v>单位名称：元江第四小学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188</v>
      </c>
      <c r="B4" s="6" t="s">
        <v>187</v>
      </c>
      <c r="C4" s="6" t="s">
        <v>131</v>
      </c>
      <c r="D4" s="6" t="s">
        <v>338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193</v>
      </c>
      <c r="C8" s="9" t="s">
        <v>192</v>
      </c>
      <c r="D8" s="8" t="s">
        <v>339</v>
      </c>
      <c r="E8" s="10">
        <v>81493.62</v>
      </c>
      <c r="F8" s="10">
        <v>101832.72</v>
      </c>
      <c r="G8" s="10">
        <v>80000</v>
      </c>
    </row>
    <row r="9" ht="20.25" customHeight="1" spans="1:7">
      <c r="A9" s="8" t="s">
        <v>56</v>
      </c>
      <c r="B9" s="8" t="s">
        <v>202</v>
      </c>
      <c r="C9" s="9" t="s">
        <v>201</v>
      </c>
      <c r="D9" s="8" t="s">
        <v>339</v>
      </c>
      <c r="E9" s="10"/>
      <c r="F9" s="10">
        <v>400000</v>
      </c>
      <c r="G9" s="10">
        <v>300000</v>
      </c>
    </row>
    <row r="10" ht="20.25" customHeight="1" spans="1:7">
      <c r="A10" s="8" t="s">
        <v>56</v>
      </c>
      <c r="B10" s="8" t="s">
        <v>202</v>
      </c>
      <c r="C10" s="9" t="s">
        <v>207</v>
      </c>
      <c r="D10" s="8" t="s">
        <v>339</v>
      </c>
      <c r="E10" s="10">
        <v>198725</v>
      </c>
      <c r="F10" s="10"/>
      <c r="G10" s="10"/>
    </row>
    <row r="11" ht="20.25" customHeight="1" spans="1:7">
      <c r="A11" s="11" t="s">
        <v>32</v>
      </c>
      <c r="B11" s="11"/>
      <c r="C11" s="11"/>
      <c r="D11" s="11"/>
      <c r="E11" s="10">
        <v>280218.62</v>
      </c>
      <c r="F11" s="10">
        <v>501832.72</v>
      </c>
      <c r="G11" s="10">
        <v>380000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98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L13" sqref="L13"/>
    </sheetView>
  </sheetViews>
  <sheetFormatPr defaultColWidth="8.85" defaultRowHeight="15" customHeight="1"/>
  <cols>
    <col min="1" max="1" width="16" customWidth="1"/>
    <col min="2" max="2" width="18.25" customWidth="1"/>
    <col min="3" max="3" width="11.625" customWidth="1"/>
    <col min="4" max="4" width="12.5" customWidth="1"/>
    <col min="5" max="5" width="13.5" customWidth="1"/>
    <col min="6" max="6" width="8.75" customWidth="1"/>
    <col min="7" max="7" width="9.25" customWidth="1"/>
    <col min="8" max="8" width="8.75" customWidth="1"/>
    <col min="9" max="9" width="11.375" customWidth="1"/>
    <col min="10" max="10" width="12.125" customWidth="1"/>
    <col min="11" max="11" width="16.25" customWidth="1"/>
    <col min="12" max="12" width="15.375" customWidth="1"/>
    <col min="13" max="13" width="17" customWidth="1"/>
    <col min="14" max="14" width="11.625" customWidth="1"/>
    <col min="15" max="15" width="7.875" customWidth="1"/>
    <col min="16" max="16" width="13.25" customWidth="1"/>
    <col min="17" max="17" width="14.625" customWidth="1"/>
    <col min="18" max="18" width="17.1416666666667" customWidth="1"/>
    <col min="19" max="19" width="18.125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"单位名称："&amp;"元江第四小学"</f>
        <v>单位名称：元江第四小学</v>
      </c>
      <c r="B3" s="4"/>
      <c r="C3" s="4"/>
      <c r="D3" s="4"/>
      <c r="E3" s="71"/>
      <c r="F3" s="71"/>
      <c r="G3" s="71"/>
      <c r="H3" s="71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91" t="s">
        <v>31</v>
      </c>
      <c r="C4" s="91" t="s">
        <v>32</v>
      </c>
      <c r="D4" s="91" t="s">
        <v>33</v>
      </c>
      <c r="E4" s="91"/>
      <c r="F4" s="91"/>
      <c r="G4" s="91"/>
      <c r="H4" s="91"/>
      <c r="I4" s="91"/>
      <c r="J4" s="94"/>
      <c r="K4" s="94"/>
      <c r="L4" s="94"/>
      <c r="M4" s="94"/>
      <c r="N4" s="94"/>
      <c r="O4" s="91" t="s">
        <v>20</v>
      </c>
      <c r="P4" s="91"/>
      <c r="Q4" s="91"/>
      <c r="R4" s="91"/>
      <c r="S4" s="91"/>
    </row>
    <row r="5" ht="18.75" customHeight="1" spans="1:19">
      <c r="A5" s="12"/>
      <c r="B5" s="91"/>
      <c r="C5" s="91"/>
      <c r="D5" s="92" t="s">
        <v>34</v>
      </c>
      <c r="E5" s="92" t="s">
        <v>35</v>
      </c>
      <c r="F5" s="92" t="s">
        <v>36</v>
      </c>
      <c r="G5" s="92" t="s">
        <v>37</v>
      </c>
      <c r="H5" s="92" t="s">
        <v>38</v>
      </c>
      <c r="I5" s="95" t="s">
        <v>39</v>
      </c>
      <c r="J5" s="96"/>
      <c r="K5" s="96"/>
      <c r="L5" s="96"/>
      <c r="M5" s="96"/>
      <c r="N5" s="96"/>
      <c r="O5" s="95" t="s">
        <v>34</v>
      </c>
      <c r="P5" s="95" t="s">
        <v>35</v>
      </c>
      <c r="Q5" s="95" t="s">
        <v>36</v>
      </c>
      <c r="R5" s="95" t="s">
        <v>37</v>
      </c>
      <c r="S5" s="92" t="s">
        <v>40</v>
      </c>
    </row>
    <row r="6" ht="18.75" customHeight="1" spans="1:19">
      <c r="A6" s="12"/>
      <c r="B6" s="91"/>
      <c r="C6" s="91"/>
      <c r="D6" s="92"/>
      <c r="E6" s="92"/>
      <c r="F6" s="92"/>
      <c r="G6" s="92"/>
      <c r="H6" s="92"/>
      <c r="I6" s="95" t="s">
        <v>34</v>
      </c>
      <c r="J6" s="95" t="s">
        <v>41</v>
      </c>
      <c r="K6" s="95" t="s">
        <v>42</v>
      </c>
      <c r="L6" s="95" t="s">
        <v>43</v>
      </c>
      <c r="M6" s="95" t="s">
        <v>44</v>
      </c>
      <c r="N6" s="95" t="s">
        <v>45</v>
      </c>
      <c r="O6" s="95"/>
      <c r="P6" s="95"/>
      <c r="Q6" s="95"/>
      <c r="R6" s="95"/>
      <c r="S6" s="92"/>
    </row>
    <row r="7" ht="18.75" customHeight="1" spans="1:19">
      <c r="A7" s="93" t="s">
        <v>46</v>
      </c>
      <c r="B7" s="13" t="s">
        <v>47</v>
      </c>
      <c r="C7" s="13" t="s">
        <v>48</v>
      </c>
      <c r="D7" s="13" t="s">
        <v>49</v>
      </c>
      <c r="E7" s="93" t="s">
        <v>50</v>
      </c>
      <c r="F7" s="13" t="s">
        <v>51</v>
      </c>
      <c r="G7" s="13" t="s">
        <v>52</v>
      </c>
      <c r="H7" s="93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82" t="s">
        <v>55</v>
      </c>
      <c r="B8" s="82" t="s">
        <v>56</v>
      </c>
      <c r="C8" s="15">
        <v>26479688.98</v>
      </c>
      <c r="D8" s="15">
        <v>23231688.98</v>
      </c>
      <c r="E8" s="15">
        <v>23231688.98</v>
      </c>
      <c r="F8" s="15"/>
      <c r="G8" s="15"/>
      <c r="H8" s="15"/>
      <c r="I8" s="15">
        <v>3248000</v>
      </c>
      <c r="J8" s="15"/>
      <c r="K8" s="15"/>
      <c r="L8" s="15"/>
      <c r="M8" s="15"/>
      <c r="N8" s="15">
        <v>3248000</v>
      </c>
      <c r="O8" s="15"/>
      <c r="P8" s="15"/>
      <c r="Q8" s="15"/>
      <c r="R8" s="15"/>
      <c r="S8" s="15"/>
    </row>
    <row r="9" ht="20.25" customHeight="1" spans="1:19">
      <c r="A9" s="46" t="s">
        <v>32</v>
      </c>
      <c r="B9" s="46"/>
      <c r="C9" s="15">
        <v>26479688.98</v>
      </c>
      <c r="D9" s="15">
        <v>23231688.98</v>
      </c>
      <c r="E9" s="15">
        <v>23231688.98</v>
      </c>
      <c r="F9" s="15"/>
      <c r="G9" s="15"/>
      <c r="H9" s="15"/>
      <c r="I9" s="15">
        <v>3248000</v>
      </c>
      <c r="J9" s="15"/>
      <c r="K9" s="15"/>
      <c r="L9" s="15"/>
      <c r="M9" s="15"/>
      <c r="N9" s="15">
        <v>3248000</v>
      </c>
      <c r="O9" s="15"/>
      <c r="P9" s="15"/>
      <c r="Q9" s="15"/>
      <c r="R9" s="15"/>
      <c r="S9" s="15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52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Zeros="0" workbookViewId="0">
      <selection activeCell="C1" sqref="C$1:C$1048576"/>
    </sheetView>
  </sheetViews>
  <sheetFormatPr defaultColWidth="8.85" defaultRowHeight="15" customHeight="1"/>
  <cols>
    <col min="1" max="1" width="9.75" customWidth="1"/>
    <col min="2" max="2" width="28.575" customWidth="1"/>
    <col min="3" max="3" width="12.125" customWidth="1"/>
    <col min="4" max="4" width="11.625" customWidth="1"/>
    <col min="5" max="5" width="12.375" customWidth="1"/>
    <col min="6" max="6" width="11.375" customWidth="1"/>
    <col min="7" max="7" width="9.5" customWidth="1"/>
    <col min="8" max="8" width="9.125" customWidth="1"/>
    <col min="9" max="10" width="11.75" customWidth="1"/>
    <col min="11" max="11" width="12.625" customWidth="1"/>
    <col min="12" max="12" width="16" customWidth="1"/>
    <col min="13" max="13" width="13.5" customWidth="1"/>
    <col min="14" max="14" width="17.1416666666667" customWidth="1"/>
    <col min="15" max="15" width="12.625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70"/>
      <c r="L2" s="70"/>
      <c r="M2" s="70"/>
      <c r="N2" s="70"/>
      <c r="O2" s="70"/>
    </row>
    <row r="3" ht="18.75" customHeight="1" spans="1:15">
      <c r="A3" s="43" t="str">
        <f>"单位名称："&amp;"元江第四小学"</f>
        <v>单位名称：元江第四小学</v>
      </c>
      <c r="B3" s="43"/>
      <c r="C3" s="43"/>
      <c r="D3" s="43"/>
      <c r="E3" s="43"/>
      <c r="F3" s="43"/>
      <c r="G3" s="43"/>
      <c r="H3" s="43"/>
      <c r="I3" s="43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29" t="s">
        <v>32</v>
      </c>
      <c r="D4" s="29" t="s">
        <v>35</v>
      </c>
      <c r="E4" s="29"/>
      <c r="F4" s="29"/>
      <c r="G4" s="12" t="s">
        <v>36</v>
      </c>
      <c r="H4" s="12" t="s">
        <v>37</v>
      </c>
      <c r="I4" s="12" t="s">
        <v>61</v>
      </c>
      <c r="J4" s="29" t="s">
        <v>62</v>
      </c>
      <c r="K4" s="29"/>
      <c r="L4" s="29"/>
      <c r="M4" s="29"/>
      <c r="N4" s="29"/>
      <c r="O4" s="29"/>
    </row>
    <row r="5" ht="18.75" customHeight="1" spans="1:15">
      <c r="A5" s="12"/>
      <c r="B5" s="12"/>
      <c r="C5" s="29"/>
      <c r="D5" s="29" t="s">
        <v>34</v>
      </c>
      <c r="E5" s="29" t="s">
        <v>63</v>
      </c>
      <c r="F5" s="29" t="s">
        <v>64</v>
      </c>
      <c r="G5" s="12"/>
      <c r="H5" s="12"/>
      <c r="I5" s="12"/>
      <c r="J5" s="29" t="s">
        <v>34</v>
      </c>
      <c r="K5" s="29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82" t="s">
        <v>71</v>
      </c>
      <c r="B7" s="82" t="s">
        <v>72</v>
      </c>
      <c r="C7" s="15">
        <v>20471179.73</v>
      </c>
      <c r="D7" s="15">
        <v>17223179.73</v>
      </c>
      <c r="E7" s="15">
        <v>16942961.11</v>
      </c>
      <c r="F7" s="15">
        <v>280218.62</v>
      </c>
      <c r="G7" s="15"/>
      <c r="H7" s="15"/>
      <c r="I7" s="15"/>
      <c r="J7" s="15">
        <v>3248000</v>
      </c>
      <c r="K7" s="15"/>
      <c r="L7" s="15"/>
      <c r="M7" s="15"/>
      <c r="N7" s="15"/>
      <c r="O7" s="15">
        <v>3248000</v>
      </c>
    </row>
    <row r="8" ht="20.25" customHeight="1" spans="1:15">
      <c r="A8" s="81" t="s">
        <v>73</v>
      </c>
      <c r="B8" s="83" t="s">
        <v>74</v>
      </c>
      <c r="C8" s="15">
        <v>20471179.73</v>
      </c>
      <c r="D8" s="15">
        <v>17223179.73</v>
      </c>
      <c r="E8" s="15">
        <v>16942961.11</v>
      </c>
      <c r="F8" s="15">
        <v>280218.62</v>
      </c>
      <c r="G8" s="15"/>
      <c r="H8" s="15"/>
      <c r="I8" s="15"/>
      <c r="J8" s="15">
        <v>3248000</v>
      </c>
      <c r="K8" s="15"/>
      <c r="L8" s="15"/>
      <c r="M8" s="15"/>
      <c r="N8" s="15"/>
      <c r="O8" s="15">
        <v>3248000</v>
      </c>
    </row>
    <row r="9" ht="20.25" customHeight="1" spans="1:15">
      <c r="A9" s="81" t="s">
        <v>75</v>
      </c>
      <c r="B9" s="84" t="s">
        <v>76</v>
      </c>
      <c r="C9" s="15">
        <v>20471179.73</v>
      </c>
      <c r="D9" s="15">
        <v>17223179.73</v>
      </c>
      <c r="E9" s="15">
        <v>16942961.11</v>
      </c>
      <c r="F9" s="15">
        <v>280218.62</v>
      </c>
      <c r="G9" s="15"/>
      <c r="H9" s="15"/>
      <c r="I9" s="15"/>
      <c r="J9" s="15">
        <v>3248000</v>
      </c>
      <c r="K9" s="15"/>
      <c r="L9" s="15"/>
      <c r="M9" s="15"/>
      <c r="N9" s="15"/>
      <c r="O9" s="15">
        <v>3248000</v>
      </c>
    </row>
    <row r="10" ht="20.25" customHeight="1" spans="1:15">
      <c r="A10" s="81" t="s">
        <v>77</v>
      </c>
      <c r="B10" s="82" t="s">
        <v>78</v>
      </c>
      <c r="C10" s="15">
        <v>2714920.16</v>
      </c>
      <c r="D10" s="15">
        <v>2714920.16</v>
      </c>
      <c r="E10" s="15">
        <v>2714920.16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ht="20.25" customHeight="1" spans="1:15">
      <c r="A11" s="81" t="s">
        <v>79</v>
      </c>
      <c r="B11" s="83" t="s">
        <v>80</v>
      </c>
      <c r="C11" s="15">
        <v>2714920.16</v>
      </c>
      <c r="D11" s="15">
        <v>2714920.16</v>
      </c>
      <c r="E11" s="15">
        <v>2714920.16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ht="20.25" customHeight="1" spans="1:15">
      <c r="A12" s="81" t="s">
        <v>81</v>
      </c>
      <c r="B12" s="84" t="s">
        <v>82</v>
      </c>
      <c r="C12" s="15">
        <v>204600</v>
      </c>
      <c r="D12" s="15">
        <v>204600</v>
      </c>
      <c r="E12" s="15">
        <v>204600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ht="31" customHeight="1" spans="1:15">
      <c r="A13" s="81" t="s">
        <v>83</v>
      </c>
      <c r="B13" s="84" t="s">
        <v>84</v>
      </c>
      <c r="C13" s="15">
        <v>2510320.16</v>
      </c>
      <c r="D13" s="15">
        <v>2510320.16</v>
      </c>
      <c r="E13" s="15">
        <v>2510320.16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ht="20.25" customHeight="1" spans="1:15">
      <c r="A14" s="81" t="s">
        <v>85</v>
      </c>
      <c r="B14" s="82" t="s">
        <v>86</v>
      </c>
      <c r="C14" s="15">
        <v>1436097.09</v>
      </c>
      <c r="D14" s="15">
        <v>1436097.09</v>
      </c>
      <c r="E14" s="15">
        <v>1436097.09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ht="20.25" customHeight="1" spans="1:15">
      <c r="A15" s="81" t="s">
        <v>87</v>
      </c>
      <c r="B15" s="83" t="s">
        <v>88</v>
      </c>
      <c r="C15" s="15">
        <v>1436097.09</v>
      </c>
      <c r="D15" s="15">
        <v>1436097.09</v>
      </c>
      <c r="E15" s="15">
        <v>1436097.09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ht="20.25" customHeight="1" spans="1:15">
      <c r="A16" s="81" t="s">
        <v>89</v>
      </c>
      <c r="B16" s="84" t="s">
        <v>90</v>
      </c>
      <c r="C16" s="15">
        <v>1302228.58</v>
      </c>
      <c r="D16" s="15">
        <v>1302228.58</v>
      </c>
      <c r="E16" s="15">
        <v>1302228.58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ht="20.25" customHeight="1" spans="1:15">
      <c r="A17" s="81" t="s">
        <v>91</v>
      </c>
      <c r="B17" s="84" t="s">
        <v>92</v>
      </c>
      <c r="C17" s="15">
        <v>133868.51</v>
      </c>
      <c r="D17" s="15">
        <v>133868.51</v>
      </c>
      <c r="E17" s="15">
        <v>133868.51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ht="20.25" customHeight="1" spans="1:15">
      <c r="A18" s="81" t="s">
        <v>93</v>
      </c>
      <c r="B18" s="82" t="s">
        <v>94</v>
      </c>
      <c r="C18" s="15">
        <v>1857492</v>
      </c>
      <c r="D18" s="15">
        <v>1857492</v>
      </c>
      <c r="E18" s="15">
        <v>1857492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ht="20.25" customHeight="1" spans="1:15">
      <c r="A19" s="81" t="s">
        <v>95</v>
      </c>
      <c r="B19" s="83" t="s">
        <v>96</v>
      </c>
      <c r="C19" s="15">
        <v>1857492</v>
      </c>
      <c r="D19" s="15">
        <v>1857492</v>
      </c>
      <c r="E19" s="15">
        <v>1857492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ht="20.25" customHeight="1" spans="1:15">
      <c r="A20" s="81" t="s">
        <v>97</v>
      </c>
      <c r="B20" s="84" t="s">
        <v>98</v>
      </c>
      <c r="C20" s="15">
        <v>1857492</v>
      </c>
      <c r="D20" s="15">
        <v>1857492</v>
      </c>
      <c r="E20" s="15">
        <v>1857492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ht="20.25" customHeight="1" spans="1:15">
      <c r="A21" s="46" t="s">
        <v>99</v>
      </c>
      <c r="B21" s="46"/>
      <c r="C21" s="15">
        <v>26479688.98</v>
      </c>
      <c r="D21" s="15">
        <v>23231688.98</v>
      </c>
      <c r="E21" s="15">
        <v>22951470.36</v>
      </c>
      <c r="F21" s="15">
        <v>280218.62</v>
      </c>
      <c r="G21" s="15"/>
      <c r="H21" s="15"/>
      <c r="I21" s="15"/>
      <c r="J21" s="15">
        <v>3248000</v>
      </c>
      <c r="K21" s="15"/>
      <c r="L21" s="15"/>
      <c r="M21" s="15"/>
      <c r="N21" s="15"/>
      <c r="O21" s="15">
        <v>3248000</v>
      </c>
    </row>
  </sheetData>
  <mergeCells count="11">
    <mergeCell ref="A2:O2"/>
    <mergeCell ref="A3:I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6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D16" sqref="D16"/>
    </sheetView>
  </sheetViews>
  <sheetFormatPr defaultColWidth="8.85" defaultRowHeight="15" customHeight="1" outlineLevelCol="3"/>
  <cols>
    <col min="1" max="1" width="35.7083333333333" customWidth="1"/>
    <col min="2" max="2" width="30" customWidth="1"/>
    <col min="3" max="3" width="35.7083333333333" customWidth="1"/>
    <col min="4" max="4" width="31.5" customWidth="1"/>
  </cols>
  <sheetData>
    <row r="1" ht="18.75" customHeight="1" spans="1:4">
      <c r="A1" s="1"/>
      <c r="B1" s="1"/>
      <c r="C1" s="1"/>
      <c r="D1" s="5" t="s">
        <v>100</v>
      </c>
    </row>
    <row r="2" ht="45" customHeight="1" spans="1:4">
      <c r="A2" s="3" t="s">
        <v>101</v>
      </c>
      <c r="B2" s="3"/>
      <c r="C2" s="3"/>
      <c r="D2" s="3"/>
    </row>
    <row r="3" ht="18.75" customHeight="1" spans="1:4">
      <c r="A3" s="4" t="str">
        <f>"单位名称："&amp;"元江第四小学"</f>
        <v>单位名称：元江第四小学</v>
      </c>
      <c r="B3" s="4"/>
      <c r="C3" s="85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102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86" t="s">
        <v>103</v>
      </c>
      <c r="B7" s="15">
        <v>23231688.98</v>
      </c>
      <c r="C7" s="86" t="s">
        <v>104</v>
      </c>
      <c r="D7" s="15">
        <v>23231688.98</v>
      </c>
    </row>
    <row r="8" ht="22.5" customHeight="1" spans="1:4">
      <c r="A8" s="86" t="s">
        <v>105</v>
      </c>
      <c r="B8" s="15">
        <v>23231688.98</v>
      </c>
      <c r="C8" s="86" t="str">
        <f>"（"&amp;"一"&amp;"）"&amp;"教育支出"</f>
        <v>（一）教育支出</v>
      </c>
      <c r="D8" s="15">
        <v>17223179.73</v>
      </c>
    </row>
    <row r="9" ht="22.5" customHeight="1" spans="1:4">
      <c r="A9" s="86" t="s">
        <v>106</v>
      </c>
      <c r="B9" s="15"/>
      <c r="C9" s="86" t="str">
        <f>"（"&amp;"二"&amp;"）"&amp;"社会保障和就业支出"</f>
        <v>（二）社会保障和就业支出</v>
      </c>
      <c r="D9" s="15">
        <v>2714920.16</v>
      </c>
    </row>
    <row r="10" ht="22.5" customHeight="1" spans="1:4">
      <c r="A10" s="86" t="s">
        <v>107</v>
      </c>
      <c r="B10" s="15"/>
      <c r="C10" s="86" t="str">
        <f>"（"&amp;"三"&amp;"）"&amp;"卫生健康支出"</f>
        <v>（三）卫生健康支出</v>
      </c>
      <c r="D10" s="15">
        <v>1436097.09</v>
      </c>
    </row>
    <row r="11" ht="22.5" customHeight="1" spans="1:4">
      <c r="A11" s="86" t="s">
        <v>108</v>
      </c>
      <c r="B11" s="15"/>
      <c r="C11" s="86" t="str">
        <f>"（"&amp;"四"&amp;"）"&amp;"住房保障支出"</f>
        <v>（四）住房保障支出</v>
      </c>
      <c r="D11" s="15">
        <v>1857492</v>
      </c>
    </row>
    <row r="12" ht="22.5" customHeight="1" spans="1:4">
      <c r="A12" s="86" t="s">
        <v>105</v>
      </c>
      <c r="B12" s="15"/>
      <c r="C12" s="86"/>
      <c r="D12" s="15"/>
    </row>
    <row r="13" ht="22.5" customHeight="1" spans="1:4">
      <c r="A13" s="86" t="s">
        <v>106</v>
      </c>
      <c r="B13" s="15"/>
      <c r="C13" s="86"/>
      <c r="D13" s="15"/>
    </row>
    <row r="14" ht="22.5" customHeight="1" spans="1:4">
      <c r="A14" s="86" t="s">
        <v>107</v>
      </c>
      <c r="B14" s="15"/>
      <c r="C14" s="86"/>
      <c r="D14" s="15"/>
    </row>
    <row r="15" ht="22.5" customHeight="1" spans="1:4">
      <c r="A15" s="87"/>
      <c r="B15" s="15"/>
      <c r="C15" s="86" t="s">
        <v>109</v>
      </c>
      <c r="D15" s="15"/>
    </row>
    <row r="16" ht="22.5" customHeight="1" spans="1:4">
      <c r="A16" s="88" t="s">
        <v>110</v>
      </c>
      <c r="B16" s="89">
        <v>23231688.98</v>
      </c>
      <c r="C16" s="90" t="s">
        <v>111</v>
      </c>
      <c r="D16" s="89">
        <v>23231688.98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9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selection activeCell="C1" sqref="C$1:G$1048576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15.625" customWidth="1"/>
  </cols>
  <sheetData>
    <row r="1" ht="18.75" customHeight="1" spans="1:7">
      <c r="A1" s="1"/>
      <c r="B1" s="1"/>
      <c r="C1" s="1"/>
      <c r="D1" s="1"/>
      <c r="E1" s="1"/>
      <c r="F1" s="1"/>
      <c r="G1" s="42" t="s">
        <v>112</v>
      </c>
    </row>
    <row r="2" ht="37.5" customHeight="1" spans="1:7">
      <c r="A2" s="3" t="s">
        <v>113</v>
      </c>
      <c r="B2" s="3"/>
      <c r="C2" s="3"/>
      <c r="D2" s="3"/>
      <c r="E2" s="3"/>
      <c r="F2" s="3"/>
      <c r="G2" s="3"/>
    </row>
    <row r="3" ht="18.75" customHeight="1" spans="1:7">
      <c r="A3" s="43" t="str">
        <f>"单位名称："&amp;"元江第四小学"</f>
        <v>单位名称：元江第四小学</v>
      </c>
      <c r="B3" s="43"/>
      <c r="C3" s="43"/>
      <c r="D3" s="44"/>
      <c r="E3" s="44"/>
      <c r="F3" s="44"/>
      <c r="G3" s="45" t="s">
        <v>29</v>
      </c>
    </row>
    <row r="4" ht="18.75" customHeight="1" spans="1:7">
      <c r="A4" s="12" t="s">
        <v>114</v>
      </c>
      <c r="B4" s="12" t="s">
        <v>60</v>
      </c>
      <c r="C4" s="29" t="s">
        <v>32</v>
      </c>
      <c r="D4" s="29" t="s">
        <v>63</v>
      </c>
      <c r="E4" s="29"/>
      <c r="F4" s="29"/>
      <c r="G4" s="12" t="s">
        <v>64</v>
      </c>
    </row>
    <row r="5" ht="18.75" customHeight="1" spans="1:7">
      <c r="A5" s="12" t="s">
        <v>59</v>
      </c>
      <c r="B5" s="12" t="s">
        <v>60</v>
      </c>
      <c r="C5" s="29"/>
      <c r="D5" s="29" t="s">
        <v>34</v>
      </c>
      <c r="E5" s="29" t="s">
        <v>115</v>
      </c>
      <c r="F5" s="29" t="s">
        <v>116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81" t="s">
        <v>71</v>
      </c>
      <c r="B7" s="82" t="s">
        <v>72</v>
      </c>
      <c r="C7" s="15">
        <v>17223179.73</v>
      </c>
      <c r="D7" s="15">
        <v>16942961.11</v>
      </c>
      <c r="E7" s="15">
        <v>16497427.51</v>
      </c>
      <c r="F7" s="15">
        <v>445533.6</v>
      </c>
      <c r="G7" s="15">
        <v>280218.62</v>
      </c>
    </row>
    <row r="8" ht="20.25" customHeight="1" spans="1:7">
      <c r="A8" s="81" t="s">
        <v>73</v>
      </c>
      <c r="B8" s="83" t="s">
        <v>74</v>
      </c>
      <c r="C8" s="15">
        <v>17223179.73</v>
      </c>
      <c r="D8" s="15">
        <v>16942961.11</v>
      </c>
      <c r="E8" s="15">
        <v>16497427.51</v>
      </c>
      <c r="F8" s="15">
        <v>445533.6</v>
      </c>
      <c r="G8" s="15">
        <v>280218.62</v>
      </c>
    </row>
    <row r="9" ht="20.25" customHeight="1" spans="1:7">
      <c r="A9" s="81" t="s">
        <v>75</v>
      </c>
      <c r="B9" s="84" t="s">
        <v>76</v>
      </c>
      <c r="C9" s="15">
        <v>17223179.73</v>
      </c>
      <c r="D9" s="15">
        <v>16942961.11</v>
      </c>
      <c r="E9" s="15">
        <v>16497427.51</v>
      </c>
      <c r="F9" s="15">
        <v>445533.6</v>
      </c>
      <c r="G9" s="15">
        <v>280218.62</v>
      </c>
    </row>
    <row r="10" ht="20.25" customHeight="1" spans="1:7">
      <c r="A10" s="81" t="s">
        <v>77</v>
      </c>
      <c r="B10" s="82" t="s">
        <v>78</v>
      </c>
      <c r="C10" s="15">
        <v>2714920.16</v>
      </c>
      <c r="D10" s="15">
        <v>2714920.16</v>
      </c>
      <c r="E10" s="15">
        <v>2696320.16</v>
      </c>
      <c r="F10" s="15">
        <v>18600</v>
      </c>
      <c r="G10" s="15"/>
    </row>
    <row r="11" ht="20.25" customHeight="1" spans="1:7">
      <c r="A11" s="81" t="s">
        <v>79</v>
      </c>
      <c r="B11" s="83" t="s">
        <v>80</v>
      </c>
      <c r="C11" s="15">
        <v>2714920.16</v>
      </c>
      <c r="D11" s="15">
        <v>2714920.16</v>
      </c>
      <c r="E11" s="15">
        <v>2696320.16</v>
      </c>
      <c r="F11" s="15">
        <v>18600</v>
      </c>
      <c r="G11" s="15"/>
    </row>
    <row r="12" ht="20.25" customHeight="1" spans="1:7">
      <c r="A12" s="81" t="s">
        <v>81</v>
      </c>
      <c r="B12" s="84" t="s">
        <v>82</v>
      </c>
      <c r="C12" s="15">
        <v>204600</v>
      </c>
      <c r="D12" s="15">
        <v>204600</v>
      </c>
      <c r="E12" s="15">
        <v>186000</v>
      </c>
      <c r="F12" s="15">
        <v>18600</v>
      </c>
      <c r="G12" s="15"/>
    </row>
    <row r="13" ht="33" customHeight="1" spans="1:7">
      <c r="A13" s="81" t="s">
        <v>83</v>
      </c>
      <c r="B13" s="84" t="s">
        <v>84</v>
      </c>
      <c r="C13" s="15">
        <v>2510320.16</v>
      </c>
      <c r="D13" s="15">
        <v>2510320.16</v>
      </c>
      <c r="E13" s="15">
        <v>2510320.16</v>
      </c>
      <c r="F13" s="15"/>
      <c r="G13" s="15"/>
    </row>
    <row r="14" ht="20.25" customHeight="1" spans="1:7">
      <c r="A14" s="81" t="s">
        <v>85</v>
      </c>
      <c r="B14" s="82" t="s">
        <v>86</v>
      </c>
      <c r="C14" s="15">
        <v>1436097.09</v>
      </c>
      <c r="D14" s="15">
        <v>1436097.09</v>
      </c>
      <c r="E14" s="15">
        <v>1436097.09</v>
      </c>
      <c r="F14" s="15"/>
      <c r="G14" s="15"/>
    </row>
    <row r="15" ht="20.25" customHeight="1" spans="1:7">
      <c r="A15" s="81" t="s">
        <v>87</v>
      </c>
      <c r="B15" s="83" t="s">
        <v>88</v>
      </c>
      <c r="C15" s="15">
        <v>1436097.09</v>
      </c>
      <c r="D15" s="15">
        <v>1436097.09</v>
      </c>
      <c r="E15" s="15">
        <v>1436097.09</v>
      </c>
      <c r="F15" s="15"/>
      <c r="G15" s="15"/>
    </row>
    <row r="16" ht="20.25" customHeight="1" spans="1:7">
      <c r="A16" s="81" t="s">
        <v>89</v>
      </c>
      <c r="B16" s="84" t="s">
        <v>90</v>
      </c>
      <c r="C16" s="15">
        <v>1302228.58</v>
      </c>
      <c r="D16" s="15">
        <v>1302228.58</v>
      </c>
      <c r="E16" s="15">
        <v>1302228.58</v>
      </c>
      <c r="F16" s="15"/>
      <c r="G16" s="15"/>
    </row>
    <row r="17" ht="20.25" customHeight="1" spans="1:7">
      <c r="A17" s="81" t="s">
        <v>91</v>
      </c>
      <c r="B17" s="84" t="s">
        <v>92</v>
      </c>
      <c r="C17" s="15">
        <v>133868.51</v>
      </c>
      <c r="D17" s="15">
        <v>133868.51</v>
      </c>
      <c r="E17" s="15">
        <v>133868.51</v>
      </c>
      <c r="F17" s="15"/>
      <c r="G17" s="15"/>
    </row>
    <row r="18" ht="20.25" customHeight="1" spans="1:7">
      <c r="A18" s="81" t="s">
        <v>93</v>
      </c>
      <c r="B18" s="82" t="s">
        <v>94</v>
      </c>
      <c r="C18" s="15">
        <v>1857492</v>
      </c>
      <c r="D18" s="15">
        <v>1857492</v>
      </c>
      <c r="E18" s="15">
        <v>1857492</v>
      </c>
      <c r="F18" s="15"/>
      <c r="G18" s="15"/>
    </row>
    <row r="19" ht="20.25" customHeight="1" spans="1:7">
      <c r="A19" s="81" t="s">
        <v>95</v>
      </c>
      <c r="B19" s="83" t="s">
        <v>96</v>
      </c>
      <c r="C19" s="15">
        <v>1857492</v>
      </c>
      <c r="D19" s="15">
        <v>1857492</v>
      </c>
      <c r="E19" s="15">
        <v>1857492</v>
      </c>
      <c r="F19" s="15"/>
      <c r="G19" s="15"/>
    </row>
    <row r="20" ht="20.25" customHeight="1" spans="1:7">
      <c r="A20" s="81" t="s">
        <v>97</v>
      </c>
      <c r="B20" s="84" t="s">
        <v>98</v>
      </c>
      <c r="C20" s="15">
        <v>1857492</v>
      </c>
      <c r="D20" s="15">
        <v>1857492</v>
      </c>
      <c r="E20" s="15">
        <v>1857492</v>
      </c>
      <c r="F20" s="15"/>
      <c r="G20" s="15"/>
    </row>
    <row r="21" ht="20.25" customHeight="1" spans="1:7">
      <c r="A21" s="46" t="s">
        <v>99</v>
      </c>
      <c r="B21" s="46"/>
      <c r="C21" s="47">
        <v>23231688.98</v>
      </c>
      <c r="D21" s="47">
        <v>22951470.36</v>
      </c>
      <c r="E21" s="47">
        <v>22487336.76</v>
      </c>
      <c r="F21" s="47">
        <v>464133.6</v>
      </c>
      <c r="G21" s="47">
        <v>280218.62</v>
      </c>
    </row>
  </sheetData>
  <mergeCells count="7">
    <mergeCell ref="A2:G2"/>
    <mergeCell ref="A3:C3"/>
    <mergeCell ref="A4:B4"/>
    <mergeCell ref="D4:F4"/>
    <mergeCell ref="A21:B21"/>
    <mergeCell ref="C4:C5"/>
    <mergeCell ref="G4:G5"/>
  </mergeCells>
  <pageMargins left="0.75" right="0.75" top="1" bottom="1" header="0.5" footer="0.5"/>
  <pageSetup paperSize="9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4" sqref="A14"/>
    </sheetView>
  </sheetViews>
  <sheetFormatPr defaultColWidth="8.85" defaultRowHeight="15" customHeight="1" outlineLevelCol="5"/>
  <cols>
    <col min="1" max="1" width="22.875" customWidth="1"/>
    <col min="2" max="2" width="22.125" customWidth="1"/>
    <col min="3" max="3" width="23.75" customWidth="1"/>
    <col min="4" max="4" width="24.5" customWidth="1"/>
    <col min="5" max="5" width="21.5" customWidth="1"/>
    <col min="6" max="6" width="19" customWidth="1"/>
  </cols>
  <sheetData>
    <row r="1" ht="18.75" customHeight="1" spans="1:6">
      <c r="A1" s="74"/>
      <c r="B1" s="74"/>
      <c r="C1" s="75"/>
      <c r="D1" s="1"/>
      <c r="E1" s="1"/>
      <c r="F1" s="76" t="s">
        <v>117</v>
      </c>
    </row>
    <row r="2" ht="41.25" customHeight="1" spans="1:6">
      <c r="A2" s="77" t="s">
        <v>118</v>
      </c>
      <c r="B2" s="77"/>
      <c r="C2" s="77"/>
      <c r="D2" s="77"/>
      <c r="E2" s="77"/>
      <c r="F2" s="77"/>
    </row>
    <row r="3" ht="18.75" customHeight="1" spans="1:6">
      <c r="A3" s="4" t="str">
        <f>"单位名称："&amp;"元江第四小学"</f>
        <v>单位名称：元江第四小学</v>
      </c>
      <c r="B3" s="4"/>
      <c r="C3" s="4"/>
      <c r="D3" s="78"/>
      <c r="E3" s="1"/>
      <c r="F3" s="76" t="s">
        <v>29</v>
      </c>
    </row>
    <row r="4" ht="18.75" customHeight="1" spans="1:6">
      <c r="A4" s="12" t="s">
        <v>119</v>
      </c>
      <c r="B4" s="29" t="s">
        <v>120</v>
      </c>
      <c r="C4" s="29" t="s">
        <v>121</v>
      </c>
      <c r="D4" s="29"/>
      <c r="E4" s="29"/>
      <c r="F4" s="29" t="s">
        <v>122</v>
      </c>
    </row>
    <row r="5" ht="18.75" customHeight="1" spans="1:6">
      <c r="A5" s="12"/>
      <c r="B5" s="29"/>
      <c r="C5" s="29" t="s">
        <v>34</v>
      </c>
      <c r="D5" s="29" t="s">
        <v>123</v>
      </c>
      <c r="E5" s="29" t="s">
        <v>124</v>
      </c>
      <c r="F5" s="29"/>
    </row>
    <row r="6" ht="18.75" customHeight="1" spans="1:6">
      <c r="A6" s="79">
        <v>1</v>
      </c>
      <c r="B6" s="80">
        <v>2</v>
      </c>
      <c r="C6" s="79">
        <v>3</v>
      </c>
      <c r="D6" s="79">
        <v>4</v>
      </c>
      <c r="E6" s="79">
        <v>5</v>
      </c>
      <c r="F6" s="79">
        <v>6</v>
      </c>
    </row>
    <row r="7" ht="18.75" customHeight="1" spans="1:6">
      <c r="A7" s="79" t="s">
        <v>125</v>
      </c>
      <c r="B7" s="79" t="s">
        <v>125</v>
      </c>
      <c r="C7" s="79" t="s">
        <v>125</v>
      </c>
      <c r="D7" s="79" t="s">
        <v>125</v>
      </c>
      <c r="E7" s="79" t="s">
        <v>125</v>
      </c>
      <c r="F7" s="79" t="s">
        <v>125</v>
      </c>
    </row>
    <row r="8" ht="20.25" customHeight="1" spans="1:6">
      <c r="A8" s="15"/>
      <c r="B8" s="15"/>
      <c r="C8" s="15"/>
      <c r="D8" s="15"/>
      <c r="E8" s="15"/>
      <c r="F8" s="15"/>
    </row>
    <row r="10" customHeight="1" spans="1:1">
      <c r="A10" t="s">
        <v>126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9" scale="99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0"/>
  <sheetViews>
    <sheetView showZeros="0" workbookViewId="0">
      <selection activeCell="M6" sqref="M6:M7"/>
    </sheetView>
  </sheetViews>
  <sheetFormatPr defaultColWidth="8.85" defaultRowHeight="15" customHeight="1"/>
  <cols>
    <col min="1" max="1" width="11.875" customWidth="1"/>
    <col min="2" max="2" width="18.25" customWidth="1"/>
    <col min="3" max="3" width="22.5" customWidth="1"/>
    <col min="4" max="4" width="9.25" customWidth="1"/>
    <col min="5" max="5" width="27" customWidth="1"/>
    <col min="6" max="6" width="7.625" customWidth="1"/>
    <col min="7" max="7" width="23.625" customWidth="1"/>
    <col min="8" max="8" width="12.125" customWidth="1"/>
    <col min="9" max="9" width="11.5" customWidth="1"/>
    <col min="10" max="10" width="7.25" customWidth="1"/>
    <col min="11" max="11" width="10.75" customWidth="1"/>
    <col min="12" max="12" width="11.75" customWidth="1"/>
    <col min="13" max="13" width="5.25" customWidth="1"/>
    <col min="14" max="14" width="8.75" customWidth="1"/>
    <col min="15" max="16" width="8.625" customWidth="1"/>
    <col min="17" max="17" width="8.25" customWidth="1"/>
    <col min="18" max="18" width="11.375" customWidth="1"/>
    <col min="19" max="19" width="4.75" customWidth="1"/>
    <col min="20" max="20" width="8" customWidth="1"/>
    <col min="21" max="21" width="7.25" customWidth="1"/>
    <col min="22" max="22" width="8" customWidth="1"/>
    <col min="23" max="23" width="11.37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127</v>
      </c>
    </row>
    <row r="2" ht="45" customHeight="1" spans="1:23">
      <c r="A2" s="3" t="s">
        <v>128</v>
      </c>
      <c r="B2" s="3"/>
      <c r="C2" s="3"/>
      <c r="D2" s="3"/>
      <c r="E2" s="3"/>
      <c r="F2" s="3"/>
      <c r="G2" s="3"/>
      <c r="H2" s="3"/>
      <c r="I2" s="3"/>
      <c r="J2" s="3"/>
      <c r="K2" s="3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ht="18.75" customHeight="1" spans="1:23">
      <c r="A3" s="4" t="str">
        <f>"单位名称："&amp;"元江第四小学"</f>
        <v>单位名称：元江第四小学</v>
      </c>
      <c r="B3" s="4"/>
      <c r="C3" s="4"/>
      <c r="D3" s="4"/>
      <c r="E3" s="4"/>
      <c r="F3" s="4"/>
      <c r="G3" s="4"/>
      <c r="H3" s="71"/>
      <c r="I3" s="71"/>
      <c r="J3" s="71"/>
      <c r="K3" s="7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72" t="s">
        <v>129</v>
      </c>
      <c r="B4" s="72" t="s">
        <v>130</v>
      </c>
      <c r="C4" s="72" t="s">
        <v>131</v>
      </c>
      <c r="D4" s="72" t="s">
        <v>132</v>
      </c>
      <c r="E4" s="72" t="s">
        <v>133</v>
      </c>
      <c r="F4" s="72" t="s">
        <v>134</v>
      </c>
      <c r="G4" s="72" t="s">
        <v>135</v>
      </c>
      <c r="H4" s="73" t="s">
        <v>32</v>
      </c>
      <c r="I4" s="73" t="s">
        <v>136</v>
      </c>
      <c r="J4" s="72"/>
      <c r="K4" s="72"/>
      <c r="L4" s="72"/>
      <c r="M4" s="72"/>
      <c r="N4" s="72" t="s">
        <v>137</v>
      </c>
      <c r="O4" s="72"/>
      <c r="P4" s="72"/>
      <c r="Q4" s="72" t="s">
        <v>38</v>
      </c>
      <c r="R4" s="72" t="s">
        <v>62</v>
      </c>
      <c r="S4" s="72"/>
      <c r="T4" s="72"/>
      <c r="U4" s="72"/>
      <c r="V4" s="72"/>
      <c r="W4" s="72"/>
    </row>
    <row r="5" ht="18.75" customHeight="1" spans="1:23">
      <c r="A5" s="72"/>
      <c r="B5" s="72"/>
      <c r="C5" s="72"/>
      <c r="D5" s="72"/>
      <c r="E5" s="72"/>
      <c r="F5" s="72"/>
      <c r="G5" s="72"/>
      <c r="H5" s="73" t="s">
        <v>138</v>
      </c>
      <c r="I5" s="73" t="s">
        <v>139</v>
      </c>
      <c r="J5" s="72" t="s">
        <v>36</v>
      </c>
      <c r="K5" s="72" t="s">
        <v>37</v>
      </c>
      <c r="L5" s="72"/>
      <c r="M5" s="72"/>
      <c r="N5" s="72" t="s">
        <v>137</v>
      </c>
      <c r="O5" s="72" t="s">
        <v>36</v>
      </c>
      <c r="P5" s="72" t="s">
        <v>37</v>
      </c>
      <c r="Q5" s="72" t="s">
        <v>38</v>
      </c>
      <c r="R5" s="72" t="s">
        <v>62</v>
      </c>
      <c r="S5" s="72" t="s">
        <v>41</v>
      </c>
      <c r="T5" s="72" t="s">
        <v>42</v>
      </c>
      <c r="U5" s="72" t="s">
        <v>43</v>
      </c>
      <c r="V5" s="72" t="s">
        <v>44</v>
      </c>
      <c r="W5" s="72" t="s">
        <v>45</v>
      </c>
    </row>
    <row r="6" ht="18.75" customHeight="1" spans="1:23">
      <c r="A6" s="72"/>
      <c r="B6" s="72"/>
      <c r="C6" s="72"/>
      <c r="D6" s="72"/>
      <c r="E6" s="72"/>
      <c r="F6" s="72"/>
      <c r="G6" s="72"/>
      <c r="H6" s="73"/>
      <c r="I6" s="73" t="s">
        <v>140</v>
      </c>
      <c r="J6" s="72" t="s">
        <v>141</v>
      </c>
      <c r="K6" s="72" t="s">
        <v>142</v>
      </c>
      <c r="L6" s="72" t="s">
        <v>143</v>
      </c>
      <c r="M6" s="72" t="s">
        <v>144</v>
      </c>
      <c r="N6" s="72" t="s">
        <v>35</v>
      </c>
      <c r="O6" s="72" t="s">
        <v>36</v>
      </c>
      <c r="P6" s="72" t="s">
        <v>37</v>
      </c>
      <c r="Q6" s="72"/>
      <c r="R6" s="72" t="s">
        <v>34</v>
      </c>
      <c r="S6" s="72" t="s">
        <v>41</v>
      </c>
      <c r="T6" s="72" t="s">
        <v>42</v>
      </c>
      <c r="U6" s="72" t="s">
        <v>43</v>
      </c>
      <c r="V6" s="72" t="s">
        <v>44</v>
      </c>
      <c r="W6" s="72" t="s">
        <v>45</v>
      </c>
    </row>
    <row r="7" ht="22.65" customHeight="1" spans="1:23">
      <c r="A7" s="72"/>
      <c r="B7" s="72"/>
      <c r="C7" s="72"/>
      <c r="D7" s="72"/>
      <c r="E7" s="72"/>
      <c r="F7" s="72"/>
      <c r="G7" s="72"/>
      <c r="H7" s="73"/>
      <c r="I7" s="73" t="s">
        <v>34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</row>
    <row r="8" ht="18.75" customHeight="1" spans="1:23">
      <c r="A8" s="73" t="s">
        <v>46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  <c r="V8" s="73">
        <v>22</v>
      </c>
      <c r="W8" s="73">
        <v>23</v>
      </c>
    </row>
    <row r="9" ht="18.75" customHeight="1" spans="1:23">
      <c r="A9" s="8" t="s">
        <v>56</v>
      </c>
      <c r="B9" s="8" t="s">
        <v>145</v>
      </c>
      <c r="C9" s="9" t="s">
        <v>146</v>
      </c>
      <c r="D9" s="8" t="s">
        <v>75</v>
      </c>
      <c r="E9" s="8" t="s">
        <v>76</v>
      </c>
      <c r="F9" s="8" t="s">
        <v>147</v>
      </c>
      <c r="G9" s="8" t="s">
        <v>148</v>
      </c>
      <c r="H9" s="15">
        <v>6824508</v>
      </c>
      <c r="I9" s="15">
        <v>6824508</v>
      </c>
      <c r="J9" s="15"/>
      <c r="K9" s="15"/>
      <c r="L9" s="15">
        <v>6824508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18.75" customHeight="1" spans="1:23">
      <c r="A10" s="8" t="s">
        <v>56</v>
      </c>
      <c r="B10" s="8" t="s">
        <v>145</v>
      </c>
      <c r="C10" s="9" t="s">
        <v>146</v>
      </c>
      <c r="D10" s="8" t="s">
        <v>75</v>
      </c>
      <c r="E10" s="8" t="s">
        <v>76</v>
      </c>
      <c r="F10" s="8" t="s">
        <v>149</v>
      </c>
      <c r="G10" s="8" t="s">
        <v>150</v>
      </c>
      <c r="H10" s="15">
        <v>18000</v>
      </c>
      <c r="I10" s="15">
        <v>18000</v>
      </c>
      <c r="J10" s="15"/>
      <c r="K10" s="15"/>
      <c r="L10" s="15">
        <v>18000</v>
      </c>
      <c r="M10" s="15"/>
      <c r="N10" s="15"/>
      <c r="O10" s="15"/>
      <c r="P10" s="20"/>
      <c r="Q10" s="15"/>
      <c r="R10" s="15"/>
      <c r="S10" s="15"/>
      <c r="T10" s="15"/>
      <c r="U10" s="15"/>
      <c r="V10" s="15"/>
      <c r="W10" s="15"/>
    </row>
    <row r="11" ht="18.75" customHeight="1" spans="1:23">
      <c r="A11" s="8" t="s">
        <v>56</v>
      </c>
      <c r="B11" s="8" t="s">
        <v>145</v>
      </c>
      <c r="C11" s="9" t="s">
        <v>146</v>
      </c>
      <c r="D11" s="8" t="s">
        <v>75</v>
      </c>
      <c r="E11" s="8" t="s">
        <v>76</v>
      </c>
      <c r="F11" s="8" t="s">
        <v>149</v>
      </c>
      <c r="G11" s="8" t="s">
        <v>150</v>
      </c>
      <c r="H11" s="15">
        <v>714864</v>
      </c>
      <c r="I11" s="15">
        <v>714864</v>
      </c>
      <c r="J11" s="15"/>
      <c r="K11" s="15"/>
      <c r="L11" s="15">
        <v>714864</v>
      </c>
      <c r="M11" s="15"/>
      <c r="N11" s="15"/>
      <c r="O11" s="15"/>
      <c r="P11" s="20"/>
      <c r="Q11" s="15"/>
      <c r="R11" s="15"/>
      <c r="S11" s="15"/>
      <c r="T11" s="15"/>
      <c r="U11" s="15"/>
      <c r="V11" s="15"/>
      <c r="W11" s="15"/>
    </row>
    <row r="12" ht="18.75" customHeight="1" spans="1:23">
      <c r="A12" s="8" t="s">
        <v>56</v>
      </c>
      <c r="B12" s="8" t="s">
        <v>145</v>
      </c>
      <c r="C12" s="9" t="s">
        <v>146</v>
      </c>
      <c r="D12" s="8" t="s">
        <v>75</v>
      </c>
      <c r="E12" s="8" t="s">
        <v>76</v>
      </c>
      <c r="F12" s="8" t="s">
        <v>151</v>
      </c>
      <c r="G12" s="8" t="s">
        <v>152</v>
      </c>
      <c r="H12" s="15">
        <v>568709</v>
      </c>
      <c r="I12" s="15">
        <v>568709</v>
      </c>
      <c r="J12" s="15"/>
      <c r="K12" s="15"/>
      <c r="L12" s="15">
        <v>568709</v>
      </c>
      <c r="M12" s="15"/>
      <c r="N12" s="15"/>
      <c r="O12" s="15"/>
      <c r="P12" s="20"/>
      <c r="Q12" s="15"/>
      <c r="R12" s="15"/>
      <c r="S12" s="15"/>
      <c r="T12" s="15"/>
      <c r="U12" s="15"/>
      <c r="V12" s="15"/>
      <c r="W12" s="15"/>
    </row>
    <row r="13" ht="18.75" customHeight="1" spans="1:23">
      <c r="A13" s="8" t="s">
        <v>56</v>
      </c>
      <c r="B13" s="8" t="s">
        <v>145</v>
      </c>
      <c r="C13" s="9" t="s">
        <v>146</v>
      </c>
      <c r="D13" s="8" t="s">
        <v>75</v>
      </c>
      <c r="E13" s="8" t="s">
        <v>76</v>
      </c>
      <c r="F13" s="8" t="s">
        <v>151</v>
      </c>
      <c r="G13" s="8" t="s">
        <v>152</v>
      </c>
      <c r="H13" s="15">
        <v>37800</v>
      </c>
      <c r="I13" s="15">
        <v>37800</v>
      </c>
      <c r="J13" s="15"/>
      <c r="K13" s="15"/>
      <c r="L13" s="15">
        <v>37800</v>
      </c>
      <c r="M13" s="15"/>
      <c r="N13" s="15"/>
      <c r="O13" s="15"/>
      <c r="P13" s="20"/>
      <c r="Q13" s="15"/>
      <c r="R13" s="15"/>
      <c r="S13" s="15"/>
      <c r="T13" s="15"/>
      <c r="U13" s="15"/>
      <c r="V13" s="15"/>
      <c r="W13" s="15"/>
    </row>
    <row r="14" ht="18.75" customHeight="1" spans="1:23">
      <c r="A14" s="8" t="s">
        <v>56</v>
      </c>
      <c r="B14" s="8" t="s">
        <v>145</v>
      </c>
      <c r="C14" s="9" t="s">
        <v>146</v>
      </c>
      <c r="D14" s="8" t="s">
        <v>75</v>
      </c>
      <c r="E14" s="8" t="s">
        <v>76</v>
      </c>
      <c r="F14" s="8" t="s">
        <v>153</v>
      </c>
      <c r="G14" s="8" t="s">
        <v>154</v>
      </c>
      <c r="H14" s="15">
        <v>2175720</v>
      </c>
      <c r="I14" s="15">
        <v>2175720</v>
      </c>
      <c r="J14" s="15"/>
      <c r="K14" s="15"/>
      <c r="L14" s="15">
        <v>2175720</v>
      </c>
      <c r="M14" s="15"/>
      <c r="N14" s="15"/>
      <c r="O14" s="15"/>
      <c r="P14" s="20"/>
      <c r="Q14" s="15"/>
      <c r="R14" s="15"/>
      <c r="S14" s="15"/>
      <c r="T14" s="15"/>
      <c r="U14" s="15"/>
      <c r="V14" s="15"/>
      <c r="W14" s="15"/>
    </row>
    <row r="15" ht="18.75" customHeight="1" spans="1:23">
      <c r="A15" s="8" t="s">
        <v>56</v>
      </c>
      <c r="B15" s="8" t="s">
        <v>145</v>
      </c>
      <c r="C15" s="9" t="s">
        <v>146</v>
      </c>
      <c r="D15" s="8" t="s">
        <v>75</v>
      </c>
      <c r="E15" s="8" t="s">
        <v>76</v>
      </c>
      <c r="F15" s="8" t="s">
        <v>153</v>
      </c>
      <c r="G15" s="8" t="s">
        <v>154</v>
      </c>
      <c r="H15" s="15">
        <v>3780000</v>
      </c>
      <c r="I15" s="15">
        <v>3780000</v>
      </c>
      <c r="J15" s="15"/>
      <c r="K15" s="15"/>
      <c r="L15" s="15">
        <v>3780000</v>
      </c>
      <c r="M15" s="15"/>
      <c r="N15" s="15"/>
      <c r="O15" s="15"/>
      <c r="P15" s="20"/>
      <c r="Q15" s="15"/>
      <c r="R15" s="15"/>
      <c r="S15" s="15"/>
      <c r="T15" s="15"/>
      <c r="U15" s="15"/>
      <c r="V15" s="15"/>
      <c r="W15" s="15"/>
    </row>
    <row r="16" ht="18.75" customHeight="1" spans="1:23">
      <c r="A16" s="8" t="s">
        <v>56</v>
      </c>
      <c r="B16" s="8" t="s">
        <v>155</v>
      </c>
      <c r="C16" s="9" t="s">
        <v>156</v>
      </c>
      <c r="D16" s="8" t="s">
        <v>75</v>
      </c>
      <c r="E16" s="8" t="s">
        <v>76</v>
      </c>
      <c r="F16" s="8" t="s">
        <v>157</v>
      </c>
      <c r="G16" s="8" t="s">
        <v>158</v>
      </c>
      <c r="H16" s="15">
        <v>109826.51</v>
      </c>
      <c r="I16" s="15">
        <v>109826.51</v>
      </c>
      <c r="J16" s="15"/>
      <c r="K16" s="15"/>
      <c r="L16" s="15">
        <v>109826.51</v>
      </c>
      <c r="M16" s="15"/>
      <c r="N16" s="15"/>
      <c r="O16" s="15"/>
      <c r="P16" s="20"/>
      <c r="Q16" s="15"/>
      <c r="R16" s="15"/>
      <c r="S16" s="15"/>
      <c r="T16" s="15"/>
      <c r="U16" s="15"/>
      <c r="V16" s="15"/>
      <c r="W16" s="15"/>
    </row>
    <row r="17" ht="18.75" customHeight="1" spans="1:23">
      <c r="A17" s="8" t="s">
        <v>56</v>
      </c>
      <c r="B17" s="8" t="s">
        <v>155</v>
      </c>
      <c r="C17" s="9" t="s">
        <v>156</v>
      </c>
      <c r="D17" s="8" t="s">
        <v>83</v>
      </c>
      <c r="E17" s="8" t="s">
        <v>84</v>
      </c>
      <c r="F17" s="8" t="s">
        <v>159</v>
      </c>
      <c r="G17" s="8" t="s">
        <v>160</v>
      </c>
      <c r="H17" s="15">
        <v>2510320.16</v>
      </c>
      <c r="I17" s="15">
        <v>2510320.16</v>
      </c>
      <c r="J17" s="15"/>
      <c r="K17" s="15"/>
      <c r="L17" s="15">
        <v>2510320.16</v>
      </c>
      <c r="M17" s="15"/>
      <c r="N17" s="15"/>
      <c r="O17" s="15"/>
      <c r="P17" s="20"/>
      <c r="Q17" s="15"/>
      <c r="R17" s="15"/>
      <c r="S17" s="15"/>
      <c r="T17" s="15"/>
      <c r="U17" s="15"/>
      <c r="V17" s="15"/>
      <c r="W17" s="15"/>
    </row>
    <row r="18" ht="18.75" customHeight="1" spans="1:23">
      <c r="A18" s="8" t="s">
        <v>56</v>
      </c>
      <c r="B18" s="8" t="s">
        <v>155</v>
      </c>
      <c r="C18" s="9" t="s">
        <v>156</v>
      </c>
      <c r="D18" s="8" t="s">
        <v>89</v>
      </c>
      <c r="E18" s="8" t="s">
        <v>90</v>
      </c>
      <c r="F18" s="8" t="s">
        <v>161</v>
      </c>
      <c r="G18" s="8" t="s">
        <v>162</v>
      </c>
      <c r="H18" s="15">
        <v>1302228.58</v>
      </c>
      <c r="I18" s="15">
        <v>1302228.58</v>
      </c>
      <c r="J18" s="15"/>
      <c r="K18" s="15"/>
      <c r="L18" s="15">
        <v>1302228.58</v>
      </c>
      <c r="M18" s="15"/>
      <c r="N18" s="15"/>
      <c r="O18" s="15"/>
      <c r="P18" s="20"/>
      <c r="Q18" s="15"/>
      <c r="R18" s="15"/>
      <c r="S18" s="15"/>
      <c r="T18" s="15"/>
      <c r="U18" s="15"/>
      <c r="V18" s="15"/>
      <c r="W18" s="15"/>
    </row>
    <row r="19" ht="18.75" customHeight="1" spans="1:23">
      <c r="A19" s="8" t="s">
        <v>56</v>
      </c>
      <c r="B19" s="8" t="s">
        <v>155</v>
      </c>
      <c r="C19" s="9" t="s">
        <v>156</v>
      </c>
      <c r="D19" s="8" t="s">
        <v>91</v>
      </c>
      <c r="E19" s="8" t="s">
        <v>92</v>
      </c>
      <c r="F19" s="8" t="s">
        <v>157</v>
      </c>
      <c r="G19" s="8" t="s">
        <v>158</v>
      </c>
      <c r="H19" s="15">
        <v>55421</v>
      </c>
      <c r="I19" s="15">
        <v>55421</v>
      </c>
      <c r="J19" s="15"/>
      <c r="K19" s="15"/>
      <c r="L19" s="15">
        <v>55421</v>
      </c>
      <c r="M19" s="15"/>
      <c r="N19" s="15"/>
      <c r="O19" s="15"/>
      <c r="P19" s="20"/>
      <c r="Q19" s="15"/>
      <c r="R19" s="15"/>
      <c r="S19" s="15"/>
      <c r="T19" s="15"/>
      <c r="U19" s="15"/>
      <c r="V19" s="15"/>
      <c r="W19" s="15"/>
    </row>
    <row r="20" ht="18.75" customHeight="1" spans="1:23">
      <c r="A20" s="8" t="s">
        <v>56</v>
      </c>
      <c r="B20" s="8" t="s">
        <v>155</v>
      </c>
      <c r="C20" s="9" t="s">
        <v>156</v>
      </c>
      <c r="D20" s="8" t="s">
        <v>91</v>
      </c>
      <c r="E20" s="8" t="s">
        <v>92</v>
      </c>
      <c r="F20" s="8" t="s">
        <v>157</v>
      </c>
      <c r="G20" s="8" t="s">
        <v>158</v>
      </c>
      <c r="H20" s="15">
        <v>78447.51</v>
      </c>
      <c r="I20" s="15">
        <v>78447.51</v>
      </c>
      <c r="J20" s="15"/>
      <c r="K20" s="15"/>
      <c r="L20" s="15">
        <v>78447.51</v>
      </c>
      <c r="M20" s="15"/>
      <c r="N20" s="15"/>
      <c r="O20" s="15"/>
      <c r="P20" s="20"/>
      <c r="Q20" s="15"/>
      <c r="R20" s="15"/>
      <c r="S20" s="15"/>
      <c r="T20" s="15"/>
      <c r="U20" s="15"/>
      <c r="V20" s="15"/>
      <c r="W20" s="15"/>
    </row>
    <row r="21" ht="18.75" customHeight="1" spans="1:23">
      <c r="A21" s="8" t="s">
        <v>56</v>
      </c>
      <c r="B21" s="8" t="s">
        <v>163</v>
      </c>
      <c r="C21" s="9" t="s">
        <v>98</v>
      </c>
      <c r="D21" s="8" t="s">
        <v>97</v>
      </c>
      <c r="E21" s="8" t="s">
        <v>98</v>
      </c>
      <c r="F21" s="8" t="s">
        <v>164</v>
      </c>
      <c r="G21" s="8" t="s">
        <v>98</v>
      </c>
      <c r="H21" s="15">
        <v>1857492</v>
      </c>
      <c r="I21" s="15">
        <v>1857492</v>
      </c>
      <c r="J21" s="15"/>
      <c r="K21" s="15"/>
      <c r="L21" s="15">
        <v>1857492</v>
      </c>
      <c r="M21" s="15"/>
      <c r="N21" s="15"/>
      <c r="O21" s="15"/>
      <c r="P21" s="20"/>
      <c r="Q21" s="15"/>
      <c r="R21" s="15"/>
      <c r="S21" s="15"/>
      <c r="T21" s="15"/>
      <c r="U21" s="15"/>
      <c r="V21" s="15"/>
      <c r="W21" s="15"/>
    </row>
    <row r="22" ht="18.75" customHeight="1" spans="1:23">
      <c r="A22" s="8" t="s">
        <v>56</v>
      </c>
      <c r="B22" s="8" t="s">
        <v>165</v>
      </c>
      <c r="C22" s="9" t="s">
        <v>166</v>
      </c>
      <c r="D22" s="8" t="s">
        <v>75</v>
      </c>
      <c r="E22" s="8" t="s">
        <v>76</v>
      </c>
      <c r="F22" s="8" t="s">
        <v>167</v>
      </c>
      <c r="G22" s="8" t="s">
        <v>166</v>
      </c>
      <c r="H22" s="15">
        <v>319533.6</v>
      </c>
      <c r="I22" s="15">
        <v>319533.6</v>
      </c>
      <c r="J22" s="15"/>
      <c r="K22" s="15"/>
      <c r="L22" s="15">
        <v>319533.6</v>
      </c>
      <c r="M22" s="15"/>
      <c r="N22" s="15"/>
      <c r="O22" s="15"/>
      <c r="P22" s="20"/>
      <c r="Q22" s="15"/>
      <c r="R22" s="15"/>
      <c r="S22" s="15"/>
      <c r="T22" s="15"/>
      <c r="U22" s="15"/>
      <c r="V22" s="15"/>
      <c r="W22" s="15"/>
    </row>
    <row r="23" ht="18.75" customHeight="1" spans="1:23">
      <c r="A23" s="8" t="s">
        <v>56</v>
      </c>
      <c r="B23" s="8" t="s">
        <v>168</v>
      </c>
      <c r="C23" s="9" t="s">
        <v>169</v>
      </c>
      <c r="D23" s="8" t="s">
        <v>81</v>
      </c>
      <c r="E23" s="8" t="s">
        <v>82</v>
      </c>
      <c r="F23" s="8" t="s">
        <v>170</v>
      </c>
      <c r="G23" s="8" t="s">
        <v>171</v>
      </c>
      <c r="H23" s="15">
        <v>18600</v>
      </c>
      <c r="I23" s="15">
        <v>18600</v>
      </c>
      <c r="J23" s="15"/>
      <c r="K23" s="15"/>
      <c r="L23" s="15">
        <v>18600</v>
      </c>
      <c r="M23" s="15"/>
      <c r="N23" s="15"/>
      <c r="O23" s="15"/>
      <c r="P23" s="20"/>
      <c r="Q23" s="15"/>
      <c r="R23" s="15"/>
      <c r="S23" s="15"/>
      <c r="T23" s="15"/>
      <c r="U23" s="15"/>
      <c r="V23" s="15"/>
      <c r="W23" s="15"/>
    </row>
    <row r="24" ht="18.75" customHeight="1" spans="1:23">
      <c r="A24" s="8" t="s">
        <v>56</v>
      </c>
      <c r="B24" s="8" t="s">
        <v>172</v>
      </c>
      <c r="C24" s="9" t="s">
        <v>173</v>
      </c>
      <c r="D24" s="8" t="s">
        <v>75</v>
      </c>
      <c r="E24" s="8" t="s">
        <v>76</v>
      </c>
      <c r="F24" s="8" t="s">
        <v>153</v>
      </c>
      <c r="G24" s="8" t="s">
        <v>154</v>
      </c>
      <c r="H24" s="15">
        <v>1513512</v>
      </c>
      <c r="I24" s="15">
        <v>1513512</v>
      </c>
      <c r="J24" s="15"/>
      <c r="K24" s="15"/>
      <c r="L24" s="15">
        <v>1513512</v>
      </c>
      <c r="M24" s="15"/>
      <c r="N24" s="15"/>
      <c r="O24" s="15"/>
      <c r="P24" s="20"/>
      <c r="Q24" s="15"/>
      <c r="R24" s="15"/>
      <c r="S24" s="15"/>
      <c r="T24" s="15"/>
      <c r="U24" s="15"/>
      <c r="V24" s="15"/>
      <c r="W24" s="15"/>
    </row>
    <row r="25" ht="18.75" customHeight="1" spans="1:23">
      <c r="A25" s="8" t="s">
        <v>56</v>
      </c>
      <c r="B25" s="8" t="s">
        <v>172</v>
      </c>
      <c r="C25" s="9" t="s">
        <v>173</v>
      </c>
      <c r="D25" s="8" t="s">
        <v>75</v>
      </c>
      <c r="E25" s="8" t="s">
        <v>76</v>
      </c>
      <c r="F25" s="8" t="s">
        <v>153</v>
      </c>
      <c r="G25" s="8" t="s">
        <v>154</v>
      </c>
      <c r="H25" s="15">
        <v>452088</v>
      </c>
      <c r="I25" s="15">
        <v>452088</v>
      </c>
      <c r="J25" s="15"/>
      <c r="K25" s="15"/>
      <c r="L25" s="15">
        <v>452088</v>
      </c>
      <c r="M25" s="15"/>
      <c r="N25" s="15"/>
      <c r="O25" s="15"/>
      <c r="P25" s="20"/>
      <c r="Q25" s="15"/>
      <c r="R25" s="15"/>
      <c r="S25" s="15"/>
      <c r="T25" s="15"/>
      <c r="U25" s="15"/>
      <c r="V25" s="15"/>
      <c r="W25" s="15"/>
    </row>
    <row r="26" ht="18.75" customHeight="1" spans="1:23">
      <c r="A26" s="8" t="s">
        <v>56</v>
      </c>
      <c r="B26" s="8" t="s">
        <v>172</v>
      </c>
      <c r="C26" s="9" t="s">
        <v>173</v>
      </c>
      <c r="D26" s="8" t="s">
        <v>75</v>
      </c>
      <c r="E26" s="8" t="s">
        <v>76</v>
      </c>
      <c r="F26" s="8" t="s">
        <v>153</v>
      </c>
      <c r="G26" s="8" t="s">
        <v>154</v>
      </c>
      <c r="H26" s="15">
        <v>302400</v>
      </c>
      <c r="I26" s="15">
        <v>302400</v>
      </c>
      <c r="J26" s="15"/>
      <c r="K26" s="15"/>
      <c r="L26" s="15">
        <v>302400</v>
      </c>
      <c r="M26" s="15"/>
      <c r="N26" s="15"/>
      <c r="O26" s="15"/>
      <c r="P26" s="20"/>
      <c r="Q26" s="15"/>
      <c r="R26" s="15"/>
      <c r="S26" s="15"/>
      <c r="T26" s="15"/>
      <c r="U26" s="15"/>
      <c r="V26" s="15"/>
      <c r="W26" s="15"/>
    </row>
    <row r="27" ht="18.75" customHeight="1" spans="1:23">
      <c r="A27" s="8" t="s">
        <v>56</v>
      </c>
      <c r="B27" s="8" t="s">
        <v>174</v>
      </c>
      <c r="C27" s="9" t="s">
        <v>175</v>
      </c>
      <c r="D27" s="8" t="s">
        <v>81</v>
      </c>
      <c r="E27" s="8" t="s">
        <v>82</v>
      </c>
      <c r="F27" s="8" t="s">
        <v>176</v>
      </c>
      <c r="G27" s="8" t="s">
        <v>177</v>
      </c>
      <c r="H27" s="15">
        <v>186000</v>
      </c>
      <c r="I27" s="15">
        <v>186000</v>
      </c>
      <c r="J27" s="15"/>
      <c r="K27" s="15"/>
      <c r="L27" s="15">
        <v>186000</v>
      </c>
      <c r="M27" s="15"/>
      <c r="N27" s="15"/>
      <c r="O27" s="15"/>
      <c r="P27" s="20"/>
      <c r="Q27" s="15"/>
      <c r="R27" s="15"/>
      <c r="S27" s="15"/>
      <c r="T27" s="15"/>
      <c r="U27" s="15"/>
      <c r="V27" s="15"/>
      <c r="W27" s="15"/>
    </row>
    <row r="28" ht="18.75" customHeight="1" spans="1:23">
      <c r="A28" s="8" t="s">
        <v>56</v>
      </c>
      <c r="B28" s="8" t="s">
        <v>178</v>
      </c>
      <c r="C28" s="9" t="s">
        <v>179</v>
      </c>
      <c r="D28" s="8" t="s">
        <v>75</v>
      </c>
      <c r="E28" s="8" t="s">
        <v>76</v>
      </c>
      <c r="F28" s="8" t="s">
        <v>180</v>
      </c>
      <c r="G28" s="8" t="s">
        <v>179</v>
      </c>
      <c r="H28" s="15">
        <v>126000</v>
      </c>
      <c r="I28" s="15">
        <v>126000</v>
      </c>
      <c r="J28" s="15"/>
      <c r="K28" s="15"/>
      <c r="L28" s="15">
        <v>126000</v>
      </c>
      <c r="M28" s="15"/>
      <c r="N28" s="15"/>
      <c r="O28" s="15"/>
      <c r="P28" s="20"/>
      <c r="Q28" s="15"/>
      <c r="R28" s="15"/>
      <c r="S28" s="15"/>
      <c r="T28" s="15"/>
      <c r="U28" s="15"/>
      <c r="V28" s="15"/>
      <c r="W28" s="15"/>
    </row>
    <row r="29" ht="18.75" customHeight="1" spans="1:23">
      <c r="A29" s="8" t="s">
        <v>56</v>
      </c>
      <c r="B29" s="8" t="s">
        <v>181</v>
      </c>
      <c r="C29" s="9" t="s">
        <v>182</v>
      </c>
      <c r="D29" s="8" t="s">
        <v>75</v>
      </c>
      <c r="E29" s="8" t="s">
        <v>76</v>
      </c>
      <c r="F29" s="8" t="s">
        <v>183</v>
      </c>
      <c r="G29" s="8" t="s">
        <v>184</v>
      </c>
      <c r="H29" s="15">
        <v>2900000</v>
      </c>
      <c r="I29" s="15"/>
      <c r="J29" s="15"/>
      <c r="K29" s="15"/>
      <c r="L29" s="15"/>
      <c r="M29" s="15"/>
      <c r="N29" s="15"/>
      <c r="O29" s="15"/>
      <c r="P29" s="20"/>
      <c r="Q29" s="15"/>
      <c r="R29" s="15">
        <v>2900000</v>
      </c>
      <c r="S29" s="15"/>
      <c r="T29" s="15"/>
      <c r="U29" s="15"/>
      <c r="V29" s="15"/>
      <c r="W29" s="15">
        <v>2900000</v>
      </c>
    </row>
    <row r="30" ht="18.75" customHeight="1" spans="1:23">
      <c r="A30" s="11" t="s">
        <v>32</v>
      </c>
      <c r="B30" s="11"/>
      <c r="C30" s="11"/>
      <c r="D30" s="11"/>
      <c r="E30" s="11"/>
      <c r="F30" s="11"/>
      <c r="G30" s="11"/>
      <c r="H30" s="15">
        <v>25851470.36</v>
      </c>
      <c r="I30" s="15">
        <v>22951470.36</v>
      </c>
      <c r="J30" s="15"/>
      <c r="K30" s="15"/>
      <c r="L30" s="15">
        <v>22951470.36</v>
      </c>
      <c r="M30" s="15"/>
      <c r="N30" s="15"/>
      <c r="O30" s="15"/>
      <c r="P30" s="15"/>
      <c r="Q30" s="15"/>
      <c r="R30" s="15">
        <v>2900000</v>
      </c>
      <c r="S30" s="15"/>
      <c r="T30" s="15"/>
      <c r="U30" s="15"/>
      <c r="V30" s="15"/>
      <c r="W30" s="15">
        <v>2900000</v>
      </c>
    </row>
  </sheetData>
  <mergeCells count="30">
    <mergeCell ref="A2:W2"/>
    <mergeCell ref="A3:G3"/>
    <mergeCell ref="I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5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showZeros="0" workbookViewId="0">
      <selection activeCell="L1" sqref="L1"/>
    </sheetView>
  </sheetViews>
  <sheetFormatPr defaultColWidth="8.85" defaultRowHeight="15" customHeight="1"/>
  <cols>
    <col min="1" max="1" width="15.25" customWidth="1"/>
    <col min="2" max="2" width="18.375" customWidth="1"/>
    <col min="3" max="3" width="25.375" customWidth="1"/>
    <col min="4" max="4" width="11.75" customWidth="1"/>
    <col min="5" max="6" width="8.375" customWidth="1"/>
    <col min="7" max="7" width="6" customWidth="1"/>
    <col min="8" max="8" width="11.875" customWidth="1"/>
    <col min="9" max="9" width="10.25" customWidth="1"/>
    <col min="10" max="10" width="10.125" customWidth="1"/>
    <col min="11" max="11" width="14.2833333333333" customWidth="1"/>
    <col min="12" max="12" width="7.625" customWidth="1"/>
    <col min="13" max="13" width="8.125" customWidth="1"/>
    <col min="14" max="14" width="6.5" customWidth="1"/>
    <col min="15" max="15" width="8.25" customWidth="1"/>
    <col min="16" max="16" width="8.75" customWidth="1"/>
    <col min="17" max="17" width="7.875" customWidth="1"/>
    <col min="18" max="18" width="10" customWidth="1"/>
    <col min="19" max="19" width="4.875" customWidth="1"/>
    <col min="20" max="20" width="8.125" customWidth="1"/>
    <col min="21" max="21" width="6.75" customWidth="1"/>
    <col min="22" max="22" width="9" customWidth="1"/>
    <col min="23" max="23" width="9.87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185</v>
      </c>
    </row>
    <row r="2" ht="45" customHeight="1" spans="1:23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ht="18.75" customHeight="1" spans="1:23">
      <c r="A3" s="4" t="str">
        <f>"单位名称："&amp;"元江第四小学"</f>
        <v>单位名称：元江第四小学</v>
      </c>
      <c r="B3" s="4"/>
      <c r="C3" s="4"/>
      <c r="D3" s="4"/>
      <c r="E3" s="4"/>
      <c r="F3" s="4"/>
      <c r="G3" s="4"/>
      <c r="H3" s="4"/>
      <c r="I3" s="71"/>
      <c r="J3" s="71"/>
      <c r="K3" s="71"/>
      <c r="L3" s="71"/>
      <c r="M3" s="71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187</v>
      </c>
      <c r="B4" s="12" t="s">
        <v>130</v>
      </c>
      <c r="C4" s="12" t="s">
        <v>131</v>
      </c>
      <c r="D4" s="12" t="s">
        <v>188</v>
      </c>
      <c r="E4" s="12" t="s">
        <v>132</v>
      </c>
      <c r="F4" s="12" t="s">
        <v>133</v>
      </c>
      <c r="G4" s="12" t="s">
        <v>189</v>
      </c>
      <c r="H4" s="12" t="s">
        <v>135</v>
      </c>
      <c r="I4" s="29" t="s">
        <v>32</v>
      </c>
      <c r="J4" s="29" t="s">
        <v>190</v>
      </c>
      <c r="K4" s="12"/>
      <c r="L4" s="12"/>
      <c r="M4" s="12"/>
      <c r="N4" s="12" t="s">
        <v>137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29" t="s">
        <v>138</v>
      </c>
      <c r="J5" s="29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29"/>
      <c r="J6" s="29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29"/>
      <c r="J7" s="29" t="s">
        <v>34</v>
      </c>
      <c r="K7" s="12" t="s">
        <v>191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192</v>
      </c>
      <c r="D9" s="8"/>
      <c r="E9" s="8"/>
      <c r="F9" s="8"/>
      <c r="G9" s="8"/>
      <c r="H9" s="8"/>
      <c r="I9" s="10">
        <v>81493.62</v>
      </c>
      <c r="J9" s="10">
        <v>81493.62</v>
      </c>
      <c r="K9" s="10">
        <v>81493.62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193</v>
      </c>
      <c r="B10" s="8" t="s">
        <v>194</v>
      </c>
      <c r="C10" s="9" t="s">
        <v>192</v>
      </c>
      <c r="D10" s="8" t="s">
        <v>56</v>
      </c>
      <c r="E10" s="8" t="s">
        <v>75</v>
      </c>
      <c r="F10" s="8" t="s">
        <v>76</v>
      </c>
      <c r="G10" s="8" t="s">
        <v>195</v>
      </c>
      <c r="H10" s="8" t="s">
        <v>196</v>
      </c>
      <c r="I10" s="10">
        <v>1872</v>
      </c>
      <c r="J10" s="10">
        <v>1872</v>
      </c>
      <c r="K10" s="10">
        <v>1872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 t="s">
        <v>193</v>
      </c>
      <c r="B11" s="8" t="s">
        <v>194</v>
      </c>
      <c r="C11" s="9" t="s">
        <v>192</v>
      </c>
      <c r="D11" s="8" t="s">
        <v>56</v>
      </c>
      <c r="E11" s="8" t="s">
        <v>75</v>
      </c>
      <c r="F11" s="8" t="s">
        <v>76</v>
      </c>
      <c r="G11" s="8" t="s">
        <v>195</v>
      </c>
      <c r="H11" s="8" t="s">
        <v>196</v>
      </c>
      <c r="I11" s="10">
        <v>41769.12</v>
      </c>
      <c r="J11" s="10">
        <v>41769.12</v>
      </c>
      <c r="K11" s="10">
        <v>41769.12</v>
      </c>
      <c r="L11" s="10"/>
      <c r="M11" s="10"/>
      <c r="N11" s="10"/>
      <c r="O11" s="10"/>
      <c r="P11" s="20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193</v>
      </c>
      <c r="B12" s="8" t="s">
        <v>194</v>
      </c>
      <c r="C12" s="9" t="s">
        <v>192</v>
      </c>
      <c r="D12" s="8" t="s">
        <v>56</v>
      </c>
      <c r="E12" s="8" t="s">
        <v>75</v>
      </c>
      <c r="F12" s="8" t="s">
        <v>76</v>
      </c>
      <c r="G12" s="8" t="s">
        <v>197</v>
      </c>
      <c r="H12" s="8" t="s">
        <v>198</v>
      </c>
      <c r="I12" s="10">
        <v>1500</v>
      </c>
      <c r="J12" s="10">
        <v>1500</v>
      </c>
      <c r="K12" s="10">
        <v>1500</v>
      </c>
      <c r="L12" s="10"/>
      <c r="M12" s="10"/>
      <c r="N12" s="10"/>
      <c r="O12" s="10"/>
      <c r="P12" s="20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193</v>
      </c>
      <c r="B13" s="8" t="s">
        <v>194</v>
      </c>
      <c r="C13" s="9" t="s">
        <v>192</v>
      </c>
      <c r="D13" s="8" t="s">
        <v>56</v>
      </c>
      <c r="E13" s="8" t="s">
        <v>75</v>
      </c>
      <c r="F13" s="8" t="s">
        <v>76</v>
      </c>
      <c r="G13" s="8" t="s">
        <v>199</v>
      </c>
      <c r="H13" s="8" t="s">
        <v>200</v>
      </c>
      <c r="I13" s="10">
        <v>5512.5</v>
      </c>
      <c r="J13" s="10">
        <v>5512.5</v>
      </c>
      <c r="K13" s="10">
        <v>5512.5</v>
      </c>
      <c r="L13" s="10"/>
      <c r="M13" s="10"/>
      <c r="N13" s="10"/>
      <c r="O13" s="10"/>
      <c r="P13" s="20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193</v>
      </c>
      <c r="B14" s="8" t="s">
        <v>194</v>
      </c>
      <c r="C14" s="9" t="s">
        <v>192</v>
      </c>
      <c r="D14" s="8" t="s">
        <v>56</v>
      </c>
      <c r="E14" s="8" t="s">
        <v>75</v>
      </c>
      <c r="F14" s="8" t="s">
        <v>76</v>
      </c>
      <c r="G14" s="8" t="s">
        <v>199</v>
      </c>
      <c r="H14" s="8" t="s">
        <v>200</v>
      </c>
      <c r="I14" s="10">
        <v>30840</v>
      </c>
      <c r="J14" s="10">
        <v>30840</v>
      </c>
      <c r="K14" s="10">
        <v>30840</v>
      </c>
      <c r="L14" s="10"/>
      <c r="M14" s="10"/>
      <c r="N14" s="10"/>
      <c r="O14" s="10"/>
      <c r="P14" s="20"/>
      <c r="Q14" s="10"/>
      <c r="R14" s="10"/>
      <c r="S14" s="10"/>
      <c r="T14" s="10"/>
      <c r="U14" s="10"/>
      <c r="V14" s="10"/>
      <c r="W14" s="10"/>
    </row>
    <row r="15" ht="18.75" customHeight="1" spans="1:23">
      <c r="A15" s="20"/>
      <c r="B15" s="20"/>
      <c r="C15" s="9" t="s">
        <v>201</v>
      </c>
      <c r="D15" s="20"/>
      <c r="E15" s="20"/>
      <c r="F15" s="20"/>
      <c r="G15" s="20"/>
      <c r="H15" s="20"/>
      <c r="I15" s="10">
        <v>348000</v>
      </c>
      <c r="J15" s="10"/>
      <c r="K15" s="10"/>
      <c r="L15" s="10"/>
      <c r="M15" s="10"/>
      <c r="N15" s="10"/>
      <c r="O15" s="10"/>
      <c r="P15" s="20"/>
      <c r="Q15" s="10"/>
      <c r="R15" s="10">
        <v>348000</v>
      </c>
      <c r="S15" s="10"/>
      <c r="T15" s="10"/>
      <c r="U15" s="10"/>
      <c r="V15" s="10"/>
      <c r="W15" s="10">
        <v>348000</v>
      </c>
    </row>
    <row r="16" ht="18.75" customHeight="1" spans="1:23">
      <c r="A16" s="8" t="s">
        <v>202</v>
      </c>
      <c r="B16" s="8" t="s">
        <v>203</v>
      </c>
      <c r="C16" s="9" t="s">
        <v>201</v>
      </c>
      <c r="D16" s="8" t="s">
        <v>56</v>
      </c>
      <c r="E16" s="8" t="s">
        <v>75</v>
      </c>
      <c r="F16" s="8" t="s">
        <v>76</v>
      </c>
      <c r="G16" s="8" t="s">
        <v>195</v>
      </c>
      <c r="H16" s="8" t="s">
        <v>196</v>
      </c>
      <c r="I16" s="10">
        <v>287000</v>
      </c>
      <c r="J16" s="10"/>
      <c r="K16" s="10"/>
      <c r="L16" s="10"/>
      <c r="M16" s="10"/>
      <c r="N16" s="10"/>
      <c r="O16" s="10"/>
      <c r="P16" s="20"/>
      <c r="Q16" s="10"/>
      <c r="R16" s="10">
        <v>287000</v>
      </c>
      <c r="S16" s="10"/>
      <c r="T16" s="10"/>
      <c r="U16" s="10"/>
      <c r="V16" s="10"/>
      <c r="W16" s="10">
        <v>287000</v>
      </c>
    </row>
    <row r="17" ht="18.75" customHeight="1" spans="1:23">
      <c r="A17" s="8" t="s">
        <v>202</v>
      </c>
      <c r="B17" s="8" t="s">
        <v>203</v>
      </c>
      <c r="C17" s="9" t="s">
        <v>201</v>
      </c>
      <c r="D17" s="8" t="s">
        <v>56</v>
      </c>
      <c r="E17" s="8" t="s">
        <v>75</v>
      </c>
      <c r="F17" s="8" t="s">
        <v>76</v>
      </c>
      <c r="G17" s="8" t="s">
        <v>204</v>
      </c>
      <c r="H17" s="8" t="s">
        <v>205</v>
      </c>
      <c r="I17" s="10">
        <v>9000</v>
      </c>
      <c r="J17" s="10"/>
      <c r="K17" s="10"/>
      <c r="L17" s="10"/>
      <c r="M17" s="10"/>
      <c r="N17" s="10"/>
      <c r="O17" s="10"/>
      <c r="P17" s="20"/>
      <c r="Q17" s="10"/>
      <c r="R17" s="10">
        <v>9000</v>
      </c>
      <c r="S17" s="10"/>
      <c r="T17" s="10"/>
      <c r="U17" s="10"/>
      <c r="V17" s="10"/>
      <c r="W17" s="10">
        <v>9000</v>
      </c>
    </row>
    <row r="18" ht="18.75" customHeight="1" spans="1:23">
      <c r="A18" s="8" t="s">
        <v>202</v>
      </c>
      <c r="B18" s="8" t="s">
        <v>203</v>
      </c>
      <c r="C18" s="9" t="s">
        <v>201</v>
      </c>
      <c r="D18" s="8" t="s">
        <v>56</v>
      </c>
      <c r="E18" s="8" t="s">
        <v>75</v>
      </c>
      <c r="F18" s="8" t="s">
        <v>76</v>
      </c>
      <c r="G18" s="8" t="s">
        <v>204</v>
      </c>
      <c r="H18" s="8" t="s">
        <v>205</v>
      </c>
      <c r="I18" s="10">
        <v>50000</v>
      </c>
      <c r="J18" s="10"/>
      <c r="K18" s="10"/>
      <c r="L18" s="10"/>
      <c r="M18" s="10"/>
      <c r="N18" s="10"/>
      <c r="O18" s="10"/>
      <c r="P18" s="20"/>
      <c r="Q18" s="10"/>
      <c r="R18" s="10">
        <v>50000</v>
      </c>
      <c r="S18" s="10"/>
      <c r="T18" s="10"/>
      <c r="U18" s="10"/>
      <c r="V18" s="10"/>
      <c r="W18" s="10">
        <v>50000</v>
      </c>
    </row>
    <row r="19" ht="18.75" customHeight="1" spans="1:23">
      <c r="A19" s="8" t="s">
        <v>202</v>
      </c>
      <c r="B19" s="8" t="s">
        <v>203</v>
      </c>
      <c r="C19" s="9" t="s">
        <v>201</v>
      </c>
      <c r="D19" s="8" t="s">
        <v>56</v>
      </c>
      <c r="E19" s="8" t="s">
        <v>75</v>
      </c>
      <c r="F19" s="8" t="s">
        <v>76</v>
      </c>
      <c r="G19" s="8" t="s">
        <v>206</v>
      </c>
      <c r="H19" s="8" t="s">
        <v>69</v>
      </c>
      <c r="I19" s="10">
        <v>2000</v>
      </c>
      <c r="J19" s="10"/>
      <c r="K19" s="10"/>
      <c r="L19" s="10"/>
      <c r="M19" s="10"/>
      <c r="N19" s="10"/>
      <c r="O19" s="10"/>
      <c r="P19" s="20"/>
      <c r="Q19" s="10"/>
      <c r="R19" s="10">
        <v>2000</v>
      </c>
      <c r="S19" s="10"/>
      <c r="T19" s="10"/>
      <c r="U19" s="10"/>
      <c r="V19" s="10"/>
      <c r="W19" s="10">
        <v>2000</v>
      </c>
    </row>
    <row r="20" ht="18.75" customHeight="1" spans="1:23">
      <c r="A20" s="20"/>
      <c r="B20" s="20"/>
      <c r="C20" s="9" t="s">
        <v>207</v>
      </c>
      <c r="D20" s="20"/>
      <c r="E20" s="20"/>
      <c r="F20" s="20"/>
      <c r="G20" s="20"/>
      <c r="H20" s="20"/>
      <c r="I20" s="10">
        <v>198725</v>
      </c>
      <c r="J20" s="10">
        <v>198725</v>
      </c>
      <c r="K20" s="10">
        <v>198725</v>
      </c>
      <c r="L20" s="10"/>
      <c r="M20" s="10"/>
      <c r="N20" s="10"/>
      <c r="O20" s="10"/>
      <c r="P20" s="20"/>
      <c r="Q20" s="10"/>
      <c r="R20" s="10"/>
      <c r="S20" s="10"/>
      <c r="T20" s="10"/>
      <c r="U20" s="10"/>
      <c r="V20" s="10"/>
      <c r="W20" s="10"/>
    </row>
    <row r="21" ht="18.75" customHeight="1" spans="1:23">
      <c r="A21" s="8" t="s">
        <v>202</v>
      </c>
      <c r="B21" s="8" t="s">
        <v>208</v>
      </c>
      <c r="C21" s="9" t="s">
        <v>207</v>
      </c>
      <c r="D21" s="8" t="s">
        <v>56</v>
      </c>
      <c r="E21" s="8" t="s">
        <v>75</v>
      </c>
      <c r="F21" s="8" t="s">
        <v>76</v>
      </c>
      <c r="G21" s="8" t="s">
        <v>199</v>
      </c>
      <c r="H21" s="8" t="s">
        <v>200</v>
      </c>
      <c r="I21" s="10">
        <v>198725</v>
      </c>
      <c r="J21" s="10">
        <v>198725</v>
      </c>
      <c r="K21" s="10">
        <v>198725</v>
      </c>
      <c r="L21" s="10"/>
      <c r="M21" s="10"/>
      <c r="N21" s="10"/>
      <c r="O21" s="10"/>
      <c r="P21" s="20"/>
      <c r="Q21" s="10"/>
      <c r="R21" s="10"/>
      <c r="S21" s="10"/>
      <c r="T21" s="10"/>
      <c r="U21" s="10"/>
      <c r="V21" s="10"/>
      <c r="W21" s="10"/>
    </row>
    <row r="22" ht="18.75" customHeight="1" spans="1:23">
      <c r="A22" s="11" t="s">
        <v>32</v>
      </c>
      <c r="B22" s="11"/>
      <c r="C22" s="11"/>
      <c r="D22" s="11"/>
      <c r="E22" s="11"/>
      <c r="F22" s="11"/>
      <c r="G22" s="11"/>
      <c r="H22" s="11"/>
      <c r="I22" s="10">
        <v>628218.62</v>
      </c>
      <c r="J22" s="10">
        <v>280218.62</v>
      </c>
      <c r="K22" s="10">
        <v>280218.62</v>
      </c>
      <c r="L22" s="10"/>
      <c r="M22" s="10"/>
      <c r="N22" s="10"/>
      <c r="O22" s="10"/>
      <c r="P22" s="10"/>
      <c r="Q22" s="10"/>
      <c r="R22" s="10">
        <v>348000</v>
      </c>
      <c r="S22" s="10"/>
      <c r="T22" s="10"/>
      <c r="U22" s="10"/>
      <c r="V22" s="10"/>
      <c r="W22" s="10">
        <v>348000</v>
      </c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56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1"/>
  <sheetViews>
    <sheetView showZeros="0" topLeftCell="A13" workbookViewId="0">
      <selection activeCell="G9" sqref="G9:G31"/>
    </sheetView>
  </sheetViews>
  <sheetFormatPr defaultColWidth="8.85" defaultRowHeight="15" customHeight="1"/>
  <cols>
    <col min="1" max="1" width="25.5" customWidth="1"/>
    <col min="2" max="2" width="66.375" customWidth="1"/>
    <col min="3" max="3" width="15.125" customWidth="1"/>
    <col min="4" max="4" width="15.625" customWidth="1"/>
    <col min="5" max="5" width="31.875" customWidth="1"/>
    <col min="6" max="6" width="9" customWidth="1"/>
    <col min="7" max="7" width="8.25" customWidth="1"/>
    <col min="8" max="8" width="8.125" customWidth="1"/>
    <col min="9" max="9" width="8" customWidth="1"/>
    <col min="10" max="10" width="39.375" customWidth="1"/>
  </cols>
  <sheetData>
    <row r="1" customHeight="1" spans="1:10">
      <c r="A1" s="17" t="s">
        <v>209</v>
      </c>
      <c r="B1" s="17"/>
      <c r="C1" s="17"/>
      <c r="D1" s="17"/>
      <c r="E1" s="17"/>
      <c r="F1" s="17"/>
      <c r="G1" s="17"/>
      <c r="H1" s="17"/>
      <c r="I1" s="17"/>
      <c r="J1" s="17"/>
    </row>
    <row r="2" ht="45" customHeight="1" spans="1:10">
      <c r="A2" s="30" t="s">
        <v>210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16" t="str">
        <f>"单位名称："&amp;"元江第四小学"</f>
        <v>单位名称：元江第四小学</v>
      </c>
      <c r="B3" s="16"/>
      <c r="C3" s="16"/>
      <c r="D3" s="16"/>
      <c r="E3" s="16"/>
      <c r="F3" s="16"/>
      <c r="G3" s="16"/>
      <c r="H3" s="16"/>
      <c r="I3" s="16"/>
      <c r="J3" s="16"/>
    </row>
    <row r="4" ht="20.25" customHeight="1" spans="1:10">
      <c r="A4" s="31" t="s">
        <v>211</v>
      </c>
      <c r="B4" s="31" t="s">
        <v>212</v>
      </c>
      <c r="C4" s="31" t="s">
        <v>213</v>
      </c>
      <c r="D4" s="31" t="s">
        <v>214</v>
      </c>
      <c r="E4" s="31" t="s">
        <v>215</v>
      </c>
      <c r="F4" s="31" t="s">
        <v>216</v>
      </c>
      <c r="G4" s="31" t="s">
        <v>217</v>
      </c>
      <c r="H4" s="31" t="s">
        <v>218</v>
      </c>
      <c r="I4" s="31" t="s">
        <v>219</v>
      </c>
      <c r="J4" s="31" t="s">
        <v>220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48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s="49" t="s">
        <v>56</v>
      </c>
      <c r="B7" s="50"/>
      <c r="C7" s="50"/>
      <c r="D7" s="49"/>
      <c r="E7" s="51"/>
      <c r="F7" s="51"/>
      <c r="G7" s="51"/>
      <c r="H7" s="51"/>
      <c r="I7" s="51"/>
      <c r="J7" s="51"/>
    </row>
    <row r="8" ht="50" customHeight="1" spans="1:10">
      <c r="A8" s="52" t="s">
        <v>201</v>
      </c>
      <c r="B8" s="53" t="s">
        <v>221</v>
      </c>
      <c r="C8" s="54"/>
      <c r="D8" s="54"/>
      <c r="E8" s="55"/>
      <c r="F8" s="55"/>
      <c r="G8" s="55"/>
      <c r="H8" s="55"/>
      <c r="I8" s="55"/>
      <c r="J8" s="55"/>
    </row>
    <row r="9" ht="20.25" customHeight="1" spans="1:10">
      <c r="A9" s="53"/>
      <c r="B9" s="53"/>
      <c r="C9" s="53" t="s">
        <v>222</v>
      </c>
      <c r="D9" s="56" t="s">
        <v>223</v>
      </c>
      <c r="E9" s="57" t="s">
        <v>224</v>
      </c>
      <c r="F9" s="58" t="s">
        <v>225</v>
      </c>
      <c r="G9" s="59" t="s">
        <v>226</v>
      </c>
      <c r="H9" s="58" t="s">
        <v>227</v>
      </c>
      <c r="I9" s="68" t="s">
        <v>228</v>
      </c>
      <c r="J9" s="57" t="s">
        <v>229</v>
      </c>
    </row>
    <row r="10" ht="20.25" customHeight="1" spans="1:10">
      <c r="A10" s="53"/>
      <c r="B10" s="53"/>
      <c r="C10" s="53" t="s">
        <v>222</v>
      </c>
      <c r="D10" s="56" t="s">
        <v>230</v>
      </c>
      <c r="E10" s="57" t="s">
        <v>231</v>
      </c>
      <c r="F10" s="58" t="s">
        <v>225</v>
      </c>
      <c r="G10" s="59" t="s">
        <v>232</v>
      </c>
      <c r="H10" s="58" t="s">
        <v>233</v>
      </c>
      <c r="I10" s="68" t="s">
        <v>234</v>
      </c>
      <c r="J10" s="57" t="s">
        <v>235</v>
      </c>
    </row>
    <row r="11" ht="20.25" customHeight="1" spans="1:10">
      <c r="A11" s="53"/>
      <c r="B11" s="53"/>
      <c r="C11" s="53" t="s">
        <v>236</v>
      </c>
      <c r="D11" s="56" t="s">
        <v>237</v>
      </c>
      <c r="E11" s="57" t="s">
        <v>238</v>
      </c>
      <c r="F11" s="58" t="s">
        <v>225</v>
      </c>
      <c r="G11" s="59" t="s">
        <v>239</v>
      </c>
      <c r="H11" s="58" t="s">
        <v>233</v>
      </c>
      <c r="I11" s="68" t="s">
        <v>228</v>
      </c>
      <c r="J11" s="57" t="s">
        <v>238</v>
      </c>
    </row>
    <row r="12" ht="20.25" customHeight="1" spans="1:10">
      <c r="A12" s="53"/>
      <c r="B12" s="53"/>
      <c r="C12" s="53" t="s">
        <v>236</v>
      </c>
      <c r="D12" s="56" t="s">
        <v>240</v>
      </c>
      <c r="E12" s="57" t="s">
        <v>241</v>
      </c>
      <c r="F12" s="58" t="s">
        <v>225</v>
      </c>
      <c r="G12" s="59" t="s">
        <v>242</v>
      </c>
      <c r="H12" s="58" t="s">
        <v>243</v>
      </c>
      <c r="I12" s="68" t="s">
        <v>228</v>
      </c>
      <c r="J12" s="57" t="s">
        <v>244</v>
      </c>
    </row>
    <row r="13" ht="20.25" customHeight="1" spans="1:10">
      <c r="A13" s="53"/>
      <c r="B13" s="53"/>
      <c r="C13" s="53" t="s">
        <v>245</v>
      </c>
      <c r="D13" s="56" t="s">
        <v>246</v>
      </c>
      <c r="E13" s="57" t="s">
        <v>247</v>
      </c>
      <c r="F13" s="58" t="s">
        <v>225</v>
      </c>
      <c r="G13" s="59" t="s">
        <v>248</v>
      </c>
      <c r="H13" s="58" t="s">
        <v>233</v>
      </c>
      <c r="I13" s="68" t="s">
        <v>228</v>
      </c>
      <c r="J13" s="57" t="s">
        <v>249</v>
      </c>
    </row>
    <row r="14" ht="60" customHeight="1" spans="1:10">
      <c r="A14" s="52" t="s">
        <v>192</v>
      </c>
      <c r="B14" s="53" t="s">
        <v>250</v>
      </c>
      <c r="C14" s="53"/>
      <c r="D14" s="53"/>
      <c r="E14" s="53"/>
      <c r="F14" s="54"/>
      <c r="G14" s="59"/>
      <c r="H14" s="54"/>
      <c r="I14" s="59"/>
      <c r="J14" s="53"/>
    </row>
    <row r="15" ht="20.25" customHeight="1" spans="1:10">
      <c r="A15" s="60"/>
      <c r="B15" s="60"/>
      <c r="C15" s="60" t="s">
        <v>222</v>
      </c>
      <c r="D15" s="61" t="s">
        <v>223</v>
      </c>
      <c r="E15" s="62" t="s">
        <v>251</v>
      </c>
      <c r="F15" s="63" t="s">
        <v>225</v>
      </c>
      <c r="G15" s="64" t="s">
        <v>252</v>
      </c>
      <c r="H15" s="63" t="s">
        <v>227</v>
      </c>
      <c r="I15" s="69" t="s">
        <v>228</v>
      </c>
      <c r="J15" s="62" t="s">
        <v>251</v>
      </c>
    </row>
    <row r="16" ht="33" customHeight="1" spans="1:10">
      <c r="A16" s="20"/>
      <c r="B16" s="20"/>
      <c r="C16" s="20" t="s">
        <v>222</v>
      </c>
      <c r="D16" s="65" t="s">
        <v>223</v>
      </c>
      <c r="E16" s="66" t="s">
        <v>253</v>
      </c>
      <c r="F16" s="39" t="s">
        <v>225</v>
      </c>
      <c r="G16" s="21" t="s">
        <v>70</v>
      </c>
      <c r="H16" s="39" t="s">
        <v>227</v>
      </c>
      <c r="I16" s="38" t="s">
        <v>228</v>
      </c>
      <c r="J16" s="66" t="s">
        <v>253</v>
      </c>
    </row>
    <row r="17" ht="38" customHeight="1" spans="1:10">
      <c r="A17" s="20"/>
      <c r="B17" s="20"/>
      <c r="C17" s="20" t="s">
        <v>222</v>
      </c>
      <c r="D17" s="65" t="s">
        <v>223</v>
      </c>
      <c r="E17" s="66" t="s">
        <v>254</v>
      </c>
      <c r="F17" s="39" t="s">
        <v>225</v>
      </c>
      <c r="G17" s="21" t="s">
        <v>255</v>
      </c>
      <c r="H17" s="39" t="s">
        <v>227</v>
      </c>
      <c r="I17" s="38" t="s">
        <v>228</v>
      </c>
      <c r="J17" s="66" t="s">
        <v>254</v>
      </c>
    </row>
    <row r="18" ht="20.25" customHeight="1" spans="1:10">
      <c r="A18" s="20"/>
      <c r="B18" s="20"/>
      <c r="C18" s="20" t="s">
        <v>222</v>
      </c>
      <c r="D18" s="65" t="s">
        <v>223</v>
      </c>
      <c r="E18" s="66" t="s">
        <v>256</v>
      </c>
      <c r="F18" s="39" t="s">
        <v>225</v>
      </c>
      <c r="G18" s="21" t="s">
        <v>257</v>
      </c>
      <c r="H18" s="39" t="s">
        <v>227</v>
      </c>
      <c r="I18" s="38" t="s">
        <v>228</v>
      </c>
      <c r="J18" s="66" t="s">
        <v>256</v>
      </c>
    </row>
    <row r="19" ht="20.25" customHeight="1" spans="1:10">
      <c r="A19" s="20"/>
      <c r="B19" s="20"/>
      <c r="C19" s="20" t="s">
        <v>222</v>
      </c>
      <c r="D19" s="65" t="s">
        <v>258</v>
      </c>
      <c r="E19" s="66" t="s">
        <v>259</v>
      </c>
      <c r="F19" s="39" t="s">
        <v>260</v>
      </c>
      <c r="G19" s="21" t="s">
        <v>239</v>
      </c>
      <c r="H19" s="39" t="s">
        <v>233</v>
      </c>
      <c r="I19" s="38" t="s">
        <v>228</v>
      </c>
      <c r="J19" s="66" t="s">
        <v>259</v>
      </c>
    </row>
    <row r="20" ht="20.25" customHeight="1" spans="1:10">
      <c r="A20" s="20"/>
      <c r="B20" s="20"/>
      <c r="C20" s="20" t="s">
        <v>222</v>
      </c>
      <c r="D20" s="65" t="s">
        <v>258</v>
      </c>
      <c r="E20" s="66" t="s">
        <v>261</v>
      </c>
      <c r="F20" s="39" t="s">
        <v>260</v>
      </c>
      <c r="G20" s="21" t="s">
        <v>239</v>
      </c>
      <c r="H20" s="39" t="s">
        <v>233</v>
      </c>
      <c r="I20" s="38" t="s">
        <v>228</v>
      </c>
      <c r="J20" s="66" t="s">
        <v>261</v>
      </c>
    </row>
    <row r="21" ht="20.25" customHeight="1" spans="1:10">
      <c r="A21" s="20"/>
      <c r="B21" s="20"/>
      <c r="C21" s="20" t="s">
        <v>222</v>
      </c>
      <c r="D21" s="65" t="s">
        <v>258</v>
      </c>
      <c r="E21" s="66" t="s">
        <v>262</v>
      </c>
      <c r="F21" s="39" t="s">
        <v>225</v>
      </c>
      <c r="G21" s="21" t="s">
        <v>239</v>
      </c>
      <c r="H21" s="39" t="s">
        <v>233</v>
      </c>
      <c r="I21" s="38" t="s">
        <v>228</v>
      </c>
      <c r="J21" s="66" t="s">
        <v>262</v>
      </c>
    </row>
    <row r="22" ht="20.25" customHeight="1" spans="1:10">
      <c r="A22" s="20"/>
      <c r="B22" s="20"/>
      <c r="C22" s="20" t="s">
        <v>222</v>
      </c>
      <c r="D22" s="65" t="s">
        <v>230</v>
      </c>
      <c r="E22" s="66" t="s">
        <v>231</v>
      </c>
      <c r="F22" s="39" t="s">
        <v>225</v>
      </c>
      <c r="G22" s="21" t="s">
        <v>239</v>
      </c>
      <c r="H22" s="39" t="s">
        <v>233</v>
      </c>
      <c r="I22" s="38" t="s">
        <v>234</v>
      </c>
      <c r="J22" s="66" t="s">
        <v>263</v>
      </c>
    </row>
    <row r="23" ht="20.25" customHeight="1" spans="1:10">
      <c r="A23" s="20"/>
      <c r="B23" s="20"/>
      <c r="C23" s="20" t="s">
        <v>236</v>
      </c>
      <c r="D23" s="65" t="s">
        <v>240</v>
      </c>
      <c r="E23" s="66" t="s">
        <v>264</v>
      </c>
      <c r="F23" s="39" t="s">
        <v>225</v>
      </c>
      <c r="G23" s="21" t="s">
        <v>248</v>
      </c>
      <c r="H23" s="39" t="s">
        <v>233</v>
      </c>
      <c r="I23" s="38" t="s">
        <v>228</v>
      </c>
      <c r="J23" s="66" t="s">
        <v>264</v>
      </c>
    </row>
    <row r="24" ht="20.25" customHeight="1" spans="1:10">
      <c r="A24" s="20"/>
      <c r="B24" s="20"/>
      <c r="C24" s="20" t="s">
        <v>236</v>
      </c>
      <c r="D24" s="65" t="s">
        <v>240</v>
      </c>
      <c r="E24" s="66" t="s">
        <v>265</v>
      </c>
      <c r="F24" s="39" t="s">
        <v>225</v>
      </c>
      <c r="G24" s="21" t="s">
        <v>50</v>
      </c>
      <c r="H24" s="39" t="s">
        <v>233</v>
      </c>
      <c r="I24" s="38" t="s">
        <v>228</v>
      </c>
      <c r="J24" s="66" t="s">
        <v>265</v>
      </c>
    </row>
    <row r="25" ht="20.25" customHeight="1" spans="1:10">
      <c r="A25" s="20"/>
      <c r="B25" s="20"/>
      <c r="C25" s="20" t="s">
        <v>245</v>
      </c>
      <c r="D25" s="65" t="s">
        <v>246</v>
      </c>
      <c r="E25" s="66" t="s">
        <v>266</v>
      </c>
      <c r="F25" s="39" t="s">
        <v>225</v>
      </c>
      <c r="G25" s="21" t="s">
        <v>248</v>
      </c>
      <c r="H25" s="39" t="s">
        <v>233</v>
      </c>
      <c r="I25" s="38" t="s">
        <v>228</v>
      </c>
      <c r="J25" s="66" t="s">
        <v>267</v>
      </c>
    </row>
    <row r="26" ht="58" customHeight="1" spans="1:10">
      <c r="A26" s="67" t="s">
        <v>207</v>
      </c>
      <c r="B26" s="20" t="s">
        <v>250</v>
      </c>
      <c r="C26" s="20"/>
      <c r="D26" s="20"/>
      <c r="E26" s="20"/>
      <c r="F26" s="26"/>
      <c r="G26" s="21"/>
      <c r="H26" s="26"/>
      <c r="I26" s="21"/>
      <c r="J26" s="20"/>
    </row>
    <row r="27" ht="20.25" customHeight="1" spans="1:10">
      <c r="A27" s="20"/>
      <c r="B27" s="20"/>
      <c r="C27" s="20" t="s">
        <v>222</v>
      </c>
      <c r="D27" s="65" t="s">
        <v>223</v>
      </c>
      <c r="E27" s="66" t="s">
        <v>268</v>
      </c>
      <c r="F27" s="39" t="s">
        <v>225</v>
      </c>
      <c r="G27" s="21" t="s">
        <v>269</v>
      </c>
      <c r="H27" s="39" t="s">
        <v>227</v>
      </c>
      <c r="I27" s="38" t="s">
        <v>228</v>
      </c>
      <c r="J27" s="66" t="s">
        <v>270</v>
      </c>
    </row>
    <row r="28" ht="20.25" customHeight="1" spans="1:10">
      <c r="A28" s="20"/>
      <c r="B28" s="20"/>
      <c r="C28" s="20" t="s">
        <v>222</v>
      </c>
      <c r="D28" s="65" t="s">
        <v>230</v>
      </c>
      <c r="E28" s="66" t="s">
        <v>231</v>
      </c>
      <c r="F28" s="39" t="s">
        <v>225</v>
      </c>
      <c r="G28" s="21" t="s">
        <v>239</v>
      </c>
      <c r="H28" s="39" t="s">
        <v>233</v>
      </c>
      <c r="I28" s="38" t="s">
        <v>234</v>
      </c>
      <c r="J28" s="66" t="s">
        <v>271</v>
      </c>
    </row>
    <row r="29" ht="20.25" customHeight="1" spans="1:10">
      <c r="A29" s="20"/>
      <c r="B29" s="20"/>
      <c r="C29" s="20" t="s">
        <v>236</v>
      </c>
      <c r="D29" s="65" t="s">
        <v>237</v>
      </c>
      <c r="E29" s="66" t="s">
        <v>238</v>
      </c>
      <c r="F29" s="39" t="s">
        <v>225</v>
      </c>
      <c r="G29" s="21" t="s">
        <v>239</v>
      </c>
      <c r="H29" s="39" t="s">
        <v>233</v>
      </c>
      <c r="I29" s="38" t="s">
        <v>228</v>
      </c>
      <c r="J29" s="66" t="s">
        <v>272</v>
      </c>
    </row>
    <row r="30" ht="20.25" customHeight="1" spans="1:10">
      <c r="A30" s="20"/>
      <c r="B30" s="20"/>
      <c r="C30" s="20" t="s">
        <v>236</v>
      </c>
      <c r="D30" s="65" t="s">
        <v>240</v>
      </c>
      <c r="E30" s="66" t="s">
        <v>273</v>
      </c>
      <c r="F30" s="39" t="s">
        <v>225</v>
      </c>
      <c r="G30" s="21" t="s">
        <v>239</v>
      </c>
      <c r="H30" s="39" t="s">
        <v>233</v>
      </c>
      <c r="I30" s="38" t="s">
        <v>228</v>
      </c>
      <c r="J30" s="66" t="s">
        <v>274</v>
      </c>
    </row>
    <row r="31" ht="20.25" customHeight="1" spans="1:10">
      <c r="A31" s="20"/>
      <c r="B31" s="20"/>
      <c r="C31" s="20" t="s">
        <v>245</v>
      </c>
      <c r="D31" s="65" t="s">
        <v>246</v>
      </c>
      <c r="E31" s="66" t="s">
        <v>266</v>
      </c>
      <c r="F31" s="39" t="s">
        <v>225</v>
      </c>
      <c r="G31" s="21" t="s">
        <v>242</v>
      </c>
      <c r="H31" s="39" t="s">
        <v>233</v>
      </c>
      <c r="I31" s="38" t="s">
        <v>228</v>
      </c>
      <c r="J31" s="66" t="s">
        <v>275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5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三胖君</cp:lastModifiedBy>
  <dcterms:created xsi:type="dcterms:W3CDTF">2025-02-12T15:00:00Z</dcterms:created>
  <dcterms:modified xsi:type="dcterms:W3CDTF">2025-02-16T15:09:53Z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A8E74938DC2E496AB2B8CA7BC10CF22D_12</vt:lpwstr>
  </property>
  <property fmtid="{D5CDD505-2E9C-101B-9397-08002B2CF9AE}" pid="3" name="KSOProductBuildVer">
    <vt:lpwstr>2052-12.1.0.19302</vt:lpwstr>
  </property>
</Properties>
</file>