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<sst xmlns="http://schemas.openxmlformats.org/spreadsheetml/2006/main" count="1252" uniqueCount="430">
  <si>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</si>
  <si>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</si>
  <si>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</si>
  <si>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</si>
  <si>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</si>
  <si>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</si>
  <si>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</si>
  <si>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</si>
  <si>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</si>
  <si>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</si>
  <si>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</si>
  <si>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</si>
  <si>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</si>
  <si>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</si>
  <si>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</si>
  <si>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</si>
  <si>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</si>
  <si>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</si>
  <si>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</si>
  <si>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</si>
  <si>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</si>
  <si>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</si>
  <si>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</si>
  <si>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</si>
  <si>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</si>
  <si>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</si>
  <si>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</si>
  <si>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</si>
  <si>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</si>
  <si>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</si>
  <si>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</si>
  <si>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</si>
  <si>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</si>
  <si>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</si>
  <si>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</si>
  <si>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</si>
  <si>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</si>
  <si>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</si>
  <si>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</si>
  <si>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</si>
  <si>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</si>
  <si>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</si>
  <si>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</si>
  <si>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</si>
  <si>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</si>
  <si>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</si>
  <si>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</si>
  <si>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</si>
  <si>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</si>
  <si>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</si>
  <si>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</si>
  <si>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</si>
  <si>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</si>
  <si>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</si>
  <si>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</si>
  <si>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197</t>
  </si>
  <si>
    <t>中国共产党元江哈尼族彝族傣族自治县委员会党校</t>
  </si>
  <si>
    <t>197001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</si>
  <si>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</si>
  <si>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</si>
  <si>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</si>
  <si>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</si>
  <si>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</si>
  <si>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</si>
  <si>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</si>
  <si>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</si>
  <si>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</si>
  <si>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</si>
  <si>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</si>
  <si>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</si>
  <si>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</si>
  <si>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</si>
  <si>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</si>
  <si>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</si>
  <si>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</si>
  <si>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</si>
  <si>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</si>
  <si>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</si>
  <si>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</si>
  <si>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</si>
  <si>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</si>
  <si>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</si>
  <si>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</si>
  <si>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</si>
  <si>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</si>
  <si>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</si>
  <si>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</si>
  <si>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</si>
  <si>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</si>
  <si>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</si>
  <si>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</si>
  <si>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</si>
  <si>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</si>
  <si>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</si>
  <si>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</si>
  <si>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</si>
  <si>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</si>
  <si>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</si>
  <si>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</si>
  <si>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</si>
  <si>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</si>
  <si>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</si>
  <si>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</si>
  <si>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</si>
  <si>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</si>
  <si>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</si>
  <si>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</si>
  <si>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</si>
  <si>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</si>
  <si>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</si>
  <si>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</si>
  <si>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</si>
  <si>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</si>
  <si>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</si>
  <si>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</si>
  <si>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</si>
  <si>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</si>
  <si>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</si>
  <si>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</si>
  <si>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</si>
  <si>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</si>
  <si>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</si>
  <si>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</si>
  <si>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</si>
  <si>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</si>
  <si>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</si>
  <si>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</si>
  <si>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</si>
  <si>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</si>
  <si>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</si>
  <si>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</si>
  <si>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</si>
  <si>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</si>
  <si>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</si>
  <si>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</si>
  <si>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</si>
  <si>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</si>
  <si>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</si>
  <si>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</si>
  <si>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</si>
  <si>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</si>
  <si>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</si>
  <si>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</si>
  <si>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</si>
  <si>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</si>
  <si>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</si>
  <si>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</si>
  <si>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</si>
  <si>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</si>
  <si>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</si>
  <si>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</si>
  <si>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</si>
  <si>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</si>
  <si>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</si>
  <si>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530428210000000015420</t>
  </si>
  <si>
    <t>行政人员支出工资</t>
  </si>
  <si>
    <t>30101</t>
  </si>
  <si>
    <t>基本工资</t>
  </si>
  <si>
    <t>30102</t>
  </si>
  <si>
    <t>津贴补贴</t>
  </si>
  <si>
    <t>30103</t>
  </si>
  <si>
    <t>奖金</t>
  </si>
  <si>
    <t>530428210000000015421</t>
  </si>
  <si>
    <t>事业人员支出工资</t>
  </si>
  <si>
    <t>30107</t>
  </si>
  <si>
    <t>绩效工资</t>
  </si>
  <si>
    <t>530428210000000015422</t>
  </si>
  <si>
    <t>社会保障缴费</t>
  </si>
  <si>
    <t>30112</t>
  </si>
  <si>
    <t>其他社会保障缴费</t>
  </si>
  <si>
    <t>30108</t>
  </si>
  <si>
    <t>机关事业单位基本养老保险缴费</t>
  </si>
  <si>
    <t>30110</t>
  </si>
  <si>
    <t>职工基本医疗保险缴费</t>
  </si>
  <si>
    <t>530428210000000015423</t>
  </si>
  <si>
    <t>30113</t>
  </si>
  <si>
    <t>530428210000000015426</t>
  </si>
  <si>
    <t>行政人员公务交通补贴</t>
  </si>
  <si>
    <t>30239</t>
  </si>
  <si>
    <t>其他交通费用</t>
  </si>
  <si>
    <t>530428210000000015427</t>
  </si>
  <si>
    <t>工会经费</t>
  </si>
  <si>
    <t>30228</t>
  </si>
  <si>
    <t>530428210000000015428</t>
  </si>
  <si>
    <t>一般公用经费</t>
  </si>
  <si>
    <t>30201</t>
  </si>
  <si>
    <t>办公费</t>
  </si>
  <si>
    <t>30211</t>
  </si>
  <si>
    <t>差旅费</t>
  </si>
  <si>
    <t>30213</t>
  </si>
  <si>
    <t>维修（护）费</t>
  </si>
  <si>
    <t>30214</t>
  </si>
  <si>
    <t>租赁费</t>
  </si>
  <si>
    <t>30216</t>
  </si>
  <si>
    <t>培训费</t>
  </si>
  <si>
    <t>30227</t>
  </si>
  <si>
    <t>委托业务费</t>
  </si>
  <si>
    <t>30299</t>
  </si>
  <si>
    <t>其他商品和服务支出</t>
  </si>
  <si>
    <t>530428221100000379372</t>
  </si>
  <si>
    <t>30217</t>
  </si>
  <si>
    <t>530428231100001427775</t>
  </si>
  <si>
    <t>福利费</t>
  </si>
  <si>
    <t>30229</t>
  </si>
  <si>
    <t>530428231100001427792</t>
  </si>
  <si>
    <t>奖励性绩效工资</t>
  </si>
  <si>
    <t>530428231100001427793</t>
  </si>
  <si>
    <t>离退休生活补助</t>
  </si>
  <si>
    <t>30305</t>
  </si>
  <si>
    <t>生活补助</t>
  </si>
  <si>
    <t>530428231100001427794</t>
  </si>
  <si>
    <t>综合效能考核奖</t>
  </si>
  <si>
    <t>530428241100002094971</t>
  </si>
  <si>
    <t>编外人员经费</t>
  </si>
  <si>
    <t>30199</t>
  </si>
  <si>
    <t>其他工资福利支出</t>
  </si>
  <si>
    <t>530428241100002094981</t>
  </si>
  <si>
    <t>职业年金记实资金</t>
  </si>
  <si>
    <t>30109</t>
  </si>
  <si>
    <t>职业年金缴费</t>
  </si>
  <si>
    <t>530428241100002950890</t>
  </si>
  <si>
    <t>2024年综合效能考核奖</t>
  </si>
  <si>
    <t>预算05-1表</t>
  </si>
  <si>
    <t>2025年部门项目支出预算表</t>
  </si>
  <si>
    <t>项目分类</t>
  </si>
  <si>
    <t>项目单位</t>
  </si>
  <si>
    <t>经济科目编码</t>
  </si>
  <si>
    <t>本年拨款</t>
  </si>
  <si>
    <t>其中：本次下达</t>
  </si>
  <si>
    <t>单位自有资金</t>
  </si>
  <si>
    <t>313 事业发展类</t>
  </si>
  <si>
    <t>530428241100002096613</t>
  </si>
  <si>
    <t>39999</t>
  </si>
  <si>
    <t>科研教学经费</t>
  </si>
  <si>
    <t>530428251100003817441</t>
  </si>
  <si>
    <t>死亡一次性抚恤资金</t>
  </si>
  <si>
    <t>312 民生类</t>
  </si>
  <si>
    <t>530428241100002095212</t>
  </si>
  <si>
    <t>30304</t>
  </si>
  <si>
    <t>抚恤金</t>
  </si>
  <si>
    <t>遗嘱生活补助经费</t>
  </si>
  <si>
    <t>530428251100003822477</t>
  </si>
  <si>
    <t>元江县委党校搬迁建设项目青苗补助经费</t>
  </si>
  <si>
    <t>530428251100003623080</t>
  </si>
  <si>
    <t>30901</t>
  </si>
  <si>
    <t>房屋建筑物购建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</si>
  <si>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</si>
  <si>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</si>
  <si>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</si>
  <si>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</si>
  <si>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</si>
  <si>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</si>
  <si>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</si>
  <si>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</si>
  <si>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</si>
  <si>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</si>
  <si>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</si>
  <si>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</si>
  <si>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高质量完成办班培训任务；全方位推进宣讲工作；努力扩大咨政影响；继续做好“双提升班”工作。</t>
  </si>
  <si>
    <t>产出指标</t>
  </si>
  <si>
    <t>数量指标</t>
  </si>
  <si>
    <t>完成专题调研报告数量</t>
  </si>
  <si>
    <t>&gt;=</t>
  </si>
  <si>
    <t>篇/组</t>
  </si>
  <si>
    <t>定量指标</t>
  </si>
  <si>
    <t>反映中青班每组完成调研报告的数量情况。</t>
  </si>
  <si>
    <t>培训班期数</t>
  </si>
  <si>
    <t>20</t>
  </si>
  <si>
    <t>期</t>
  </si>
  <si>
    <t>反映教职工素质提升班、师资培训班、专项业务培训班开展的期数。</t>
  </si>
  <si>
    <t>质量指标</t>
  </si>
  <si>
    <t>学员考核成绩合格率</t>
  </si>
  <si>
    <t>95</t>
  </si>
  <si>
    <t>%</t>
  </si>
  <si>
    <t>反映学员考核成绩合格情况。
学员考核成绩合格率=通过考核培训的人数/计划数*100%</t>
  </si>
  <si>
    <t>每期培训班合格率</t>
  </si>
  <si>
    <t>96</t>
  </si>
  <si>
    <t>反映教职工素质提升班、师资、专项业务培训班的培训成效。
每期培训班合格率=参训人员合格数/参训人员数*100%</t>
  </si>
  <si>
    <t>课题研究结题率</t>
  </si>
  <si>
    <t>反映立项课题研究的实施情况。
课题研究结题率=结题课题数/立项课题数*100%</t>
  </si>
  <si>
    <t>时效指标</t>
  </si>
  <si>
    <t>调训按时完成率</t>
  </si>
  <si>
    <t>反映按时完成调训的占比情况。
调训按时完成率=按计划按时完成的调训次数/计划开展的调训总次数*100%</t>
  </si>
  <si>
    <t>网络故障修复响应时间</t>
  </si>
  <si>
    <t>&lt;=</t>
  </si>
  <si>
    <t>0.5</t>
  </si>
  <si>
    <t>小时</t>
  </si>
  <si>
    <t>反映系统（软件）故障修复响应所需的时间情况。</t>
  </si>
  <si>
    <t>效益指标</t>
  </si>
  <si>
    <t>社会效益</t>
  </si>
  <si>
    <t>教师的专业素养和业务水平提升</t>
  </si>
  <si>
    <t>=</t>
  </si>
  <si>
    <t>反映教职工素质提升班、师资、专项业务培训班等培训活动开展有效提升教师专业素养和业务水平的情况。</t>
  </si>
  <si>
    <t>课题结题转化率</t>
  </si>
  <si>
    <t>定性指标</t>
  </si>
  <si>
    <t>反映课题成果运用情况。
课题结题转化率=被省委统战部、政府以及其他部门采用的课题数/结题数*100%</t>
  </si>
  <si>
    <t>可持续影响</t>
  </si>
  <si>
    <t>学员党性修养和理论素养</t>
  </si>
  <si>
    <t>有效提升</t>
  </si>
  <si>
    <t>反映学员参加主体班培训后综合素质和能力提升的情况。</t>
  </si>
  <si>
    <t>满意度指标</t>
  </si>
  <si>
    <t>服务对象满意度</t>
  </si>
  <si>
    <t>参训人员满意度</t>
  </si>
  <si>
    <t>90</t>
  </si>
  <si>
    <t>反映参与培训人员对教育培训的满意程度。</t>
  </si>
  <si>
    <t>参训学员对教学的满意度</t>
  </si>
  <si>
    <t>85</t>
  </si>
  <si>
    <t>反映参训学员对教学的满意情况，即参训学员对每位教师授课及主体班整体培训质量进行反馈评估结果。
参训学员对教学的满意度=较满意和满意的问卷数/问卷调查总数*100%</t>
  </si>
  <si>
    <t>根据元发【201】23号文件计划完成以下目标：一、新形势下加强和改进党校工作的重要意义
二、始终坚持党校姓党的根本原则
三、把党的理论教育和党性教育作为党校教学首要任务
四、实施规范管理，营造良好校风
五、加大投入，进一步强化教学保障
六、加强和改善党委对党校工作的领导</t>
  </si>
  <si>
    <t>课题完成数</t>
  </si>
  <si>
    <t>个</t>
  </si>
  <si>
    <t>设定依据：中国共产党党校（行政学院）工作条例（2019年10月25日中共中央发布）、三定方案；数据来源：科研成果（发表文章等）</t>
  </si>
  <si>
    <t>主体班完成率</t>
  </si>
  <si>
    <t>100</t>
  </si>
  <si>
    <t>设定依据：中国共产党党设定依据：中国共产党党（2019年10月25日中共中央发布）、三定方案数据来源：培训名册，培训通知。</t>
  </si>
  <si>
    <t>科研课题发行率</t>
  </si>
  <si>
    <t>设定依据：中国共产党党校（行政学院）工作条例（2019年10月25日中共中央发布）、三定方案数据来源：科研成果（发表文章等）</t>
  </si>
  <si>
    <t>培训对象满意度</t>
  </si>
  <si>
    <t>非常满意</t>
  </si>
  <si>
    <t>由于元江县委党校迁建需要，须解除原澧江镇党校（江东）土地租赁协议，需补偿承租方的青苗费及附属物的费用，（1）李良的青苗及附属物补偿款180250元；（2）杨海的工栅及电力绕路改造搬迁费68926元。</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</si>
  <si>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</si>
  <si>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</si>
  <si>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</si>
  <si>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</si>
  <si>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</si>
  <si>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</si>
  <si>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</si>
  <si>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</si>
  <si>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</si>
  <si>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</si>
  <si>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资金拨付情况</t>
  </si>
  <si>
    <t>受益对象满意度</t>
  </si>
  <si>
    <t>反映获补助受益对象的满意程度。</t>
  </si>
  <si>
    <t>段四德于2023年3月8日死亡，2025年内完成死亡抚恤金的兑现。黄应福于2024年10月死亡，2025年内完成死亡抚恤金的兑现。</t>
  </si>
  <si>
    <t>补助对象人数。</t>
  </si>
  <si>
    <t>人</t>
  </si>
  <si>
    <t>反映事业单位工作人员及退休人员死亡一次性抚恤死亡发放。</t>
  </si>
  <si>
    <t>补助合格率。</t>
  </si>
  <si>
    <t>资金使用时限。</t>
  </si>
  <si>
    <t>2025年1月-12月</t>
  </si>
  <si>
    <t>年</t>
  </si>
  <si>
    <t>成本指标</t>
  </si>
  <si>
    <t>社会成本指标</t>
  </si>
  <si>
    <t>万元</t>
  </si>
  <si>
    <t>达到保障三属权益的效果。</t>
  </si>
  <si>
    <t>体现政府对三属的关怀与鼓励，促进了三属的生活质量。</t>
  </si>
  <si>
    <t>元</t>
  </si>
  <si>
    <t>补助对象满意度。</t>
  </si>
  <si>
    <t>根据上级资金下达情况，按季支付遗属生活补助，2025年12月31日前完成支付0.83148万元。</t>
  </si>
  <si>
    <t>元/人</t>
  </si>
  <si>
    <t>兑现准确率</t>
  </si>
  <si>
    <t>反映补助准确发放的情况。
补助兑现准确率=补助兑付额/应付额*100%</t>
  </si>
  <si>
    <t>带动人均增收</t>
  </si>
  <si>
    <t>反映补助带动人均增收的情况。</t>
  </si>
  <si>
    <t>生活状况改善</t>
  </si>
  <si>
    <t>反映补助促进受助对象生活状况改善的情况。</t>
  </si>
  <si>
    <t>预算06表</t>
  </si>
  <si>
    <t>2025年部门政府性基金预算支出预算表</t>
  </si>
  <si>
    <t>政府性基金预算支出</t>
  </si>
  <si>
    <t>备注：中国共产党元江哈尼族彝族傣族自治县委员会党校无部门政府性基金预算，故2025年部门政府性基金预算表无数据。</t>
  </si>
  <si>
    <t>预算07表</t>
  </si>
  <si>
    <t>2025年部门政府采购预算表</t>
  </si>
  <si>
    <t>="单位名称："&amp;"中国共产党元江哈尼族彝族傣族自治县委员会党校"</t>
  </si>
  <si>
    <t>预算项目</t>
  </si>
  <si>
    <t>采购项目</t>
  </si>
  <si>
    <t>采购品目</t>
  </si>
  <si>
    <t>计量单位</t>
  </si>
  <si>
    <t>数量</t>
  </si>
  <si>
    <t>面向中小企业预留资金</t>
  </si>
  <si>
    <t>单位名称（项目名称）</t>
  </si>
  <si>
    <t>政府性基金</t>
  </si>
  <si>
    <t>国有资本经营预算资金</t>
  </si>
  <si>
    <t>单位自筹</t>
  </si>
  <si>
    <t>A02010105台式计算机</t>
  </si>
  <si>
    <t>台</t>
  </si>
  <si>
    <t>AA05040101A4复印纸</t>
  </si>
  <si>
    <t>件</t>
  </si>
  <si>
    <t>A05010204茶几</t>
  </si>
  <si>
    <t>A05010304教学椅凳</t>
  </si>
  <si>
    <t>套</t>
  </si>
  <si>
    <t>A05010399其他椅凳类</t>
  </si>
  <si>
    <t>条</t>
  </si>
  <si>
    <t>A05010201办公桌、A05010301办公椅</t>
  </si>
  <si>
    <t>A05010201办公桌、A05010301办公椅（主席台）</t>
  </si>
  <si>
    <t>A02021103LED屏</t>
  </si>
  <si>
    <t>预算08表</t>
  </si>
  <si>
    <t>2025年部门政府购买服务预算表</t>
  </si>
  <si>
    <t>政府购买服务项目</t>
  </si>
  <si>
    <t>政府购买服务目录</t>
  </si>
  <si>
    <t>政府购买服务指导性目录代码</t>
  </si>
  <si>
    <t>备注：中国共产党元江哈尼族彝族傣族自治县委员会党校无部门政府购买，故2025年部门政府购买预算表无数据。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</si>
  <si>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</si>
  <si>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</si>
  <si>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</si>
  <si>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</si>
  <si>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</si>
  <si>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</si>
  <si>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</si>
  <si>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</si>
  <si>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</si>
  <si>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</si>
  <si>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</si>
  <si>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</si>
  <si>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</si>
  <si>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</si>
  <si>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</si>
  <si>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</si>
  <si>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</si>
  <si>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</si>
  <si>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备注：中国共产党元江哈尼族彝族傣族自治县委员会党校无对下转移支付，故2025年对下转移支付预算表无数据。</t>
  </si>
  <si>
    <t>预算09-2表</t>
  </si>
  <si>
    <t>2025年对下转移支付绩效目标表</t>
  </si>
  <si>
    <t>备注：中国共产党元江哈尼族彝族傣族自治县委员会党校无对下转移项目，故2025年对下转移项目绩效目标表无数据。</t>
  </si>
  <si>
    <t>预算10表</t>
  </si>
  <si>
    <t>2025年新增资产配置表</t>
  </si>
  <si>
    <t>资产类别</t>
  </si>
  <si>
    <t>资产分类代码.名称</t>
  </si>
  <si>
    <t>资产名称</t>
  </si>
  <si>
    <t>财政部门批复数（元）</t>
  </si>
  <si>
    <t>单价</t>
  </si>
  <si>
    <t>金额</t>
  </si>
  <si>
    <t>备注：中国共产党元江哈尼族彝族傣族自治县委员会党校无新增资产支出，故2025年新增资产配置表无数据。</t>
  </si>
  <si>
    <t>预算11表</t>
  </si>
  <si>
    <t>2025年上级补助项目支出预算表</t>
  </si>
  <si>
    <t>上级补助</t>
  </si>
  <si>
    <t>备注：中国共产党元江哈尼族彝族傣族自治县委员会党校无上级补助项目支出，故2025年上级补助项目支出预算表无数据。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</si>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</sst>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9" activePane="bottomLeft" state="frozen"/>
      <selection/>
      <selection pane="bottomLeft" activeCell="B8" sqref="B8"/>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"单位名称："&amp;"中国共产党元江哈尼族彝族傣族自治县委员会党校"</f>
        <v>单位名称：中国共产党元江哈尼族彝族傣族自治县委员会党校</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3739402.7</v>
      </c>
      <c r="C8" s="15" t="str">
        <f>"一"&amp;"、"&amp;"教育支出"</f>
        <v>一、教育支出</v>
      </c>
      <c r="D8" s="17">
        <v>2671658.02</v>
      </c>
    </row>
    <row r="9" ht="22.5" customHeight="1" spans="1:4">
      <c r="A9" s="15" t="s">
        <v>9</v>
      </c>
      <c r="B9" s="17"/>
      <c r="C9" s="15" t="str">
        <f>"二"&amp;"、"&amp;"社会保障和就业支出"</f>
        <v>二、社会保障和就业支出</v>
      </c>
      <c r="D9" s="17">
        <v>978121.81</v>
      </c>
    </row>
    <row r="10" ht="22.5" customHeight="1" spans="1:4">
      <c r="A10" s="15" t="s">
        <v>10</v>
      </c>
      <c r="B10" s="17"/>
      <c r="C10" s="15" t="str">
        <f>"三"&amp;"、"&amp;"卫生健康支出"</f>
        <v>三、卫生健康支出</v>
      </c>
      <c r="D10" s="17">
        <v>140202.87</v>
      </c>
    </row>
    <row r="11" ht="22.5" customHeight="1" spans="1:4">
      <c r="A11" s="15" t="s">
        <v>11</v>
      </c>
      <c r="B11" s="17"/>
      <c r="C11" s="15" t="str">
        <f>"四"&amp;"、"&amp;"住房保障支出"</f>
        <v>四、住房保障支出</v>
      </c>
      <c r="D11" s="17">
        <v>195864</v>
      </c>
    </row>
    <row r="12" ht="22.5" customHeight="1" spans="1:4">
      <c r="A12" s="15" t="s">
        <v>12</v>
      </c>
      <c r="B12" s="17">
        <v>246444</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246444</v>
      </c>
      <c r="C17" s="69"/>
      <c r="D17" s="17"/>
    </row>
    <row r="18" ht="22.5" customHeight="1" spans="1:4">
      <c r="A18" s="66"/>
      <c r="B18" s="17"/>
      <c r="C18" s="69"/>
      <c r="D18" s="17"/>
    </row>
    <row r="19" ht="22.5" customHeight="1" spans="1:4">
      <c r="A19" s="67" t="s">
        <v>18</v>
      </c>
      <c r="B19" s="68">
        <v>3985846.7</v>
      </c>
      <c r="C19" s="69" t="s">
        <v>19</v>
      </c>
      <c r="D19" s="68">
        <v>3985846.7</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3985846.7</v>
      </c>
      <c r="C23" s="69" t="s">
        <v>26</v>
      </c>
      <c r="D23" s="68">
        <v>3985846.7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5"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"单位名称："&amp;"中国共产党元江哈尼族彝族傣族自治县委员会党校"</f>
        <v>单位名称：中国共产党元江哈尼族彝族傣族自治县委员会党校</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3985846.7</v>
      </c>
      <c r="D9" s="17">
        <v>3739402.7</v>
      </c>
      <c r="E9" s="17">
        <v>3739402.7</v>
      </c>
      <c r="F9" s="17"/>
      <c r="G9" s="17"/>
      <c r="H9" s="17"/>
      <c r="I9" s="17">
        <v>246444</v>
      </c>
      <c r="J9" s="17"/>
      <c r="K9" s="17"/>
      <c r="L9" s="17"/>
      <c r="M9" s="17"/>
      <c r="N9" s="17">
        <v>246444</v>
      </c>
      <c r="O9" s="17"/>
      <c r="P9" s="17"/>
      <c r="Q9" s="17"/>
      <c r="R9" s="17"/>
      <c r="S9" s="17"/>
    </row>
    <row r="10" ht="20.25" customHeight="1" spans="1:19">
      <c r="A10" s="63" t="s">
        <v>57</v>
      </c>
      <c r="B10" s="63" t="s">
        <v>56</v>
      </c>
      <c r="C10" s="17">
        <v>3985846.7</v>
      </c>
      <c r="D10" s="17">
        <v>3739402.7</v>
      </c>
      <c r="E10" s="17">
        <v>3739402.7</v>
      </c>
      <c r="F10" s="17"/>
      <c r="G10" s="17"/>
      <c r="H10" s="17"/>
      <c r="I10" s="17">
        <v>246444</v>
      </c>
      <c r="J10" s="17"/>
      <c r="K10" s="17"/>
      <c r="L10" s="17"/>
      <c r="M10" s="17"/>
      <c r="N10" s="17">
        <v>246444</v>
      </c>
      <c r="O10" s="23"/>
      <c r="P10" s="23"/>
      <c r="Q10" s="23"/>
      <c r="R10" s="23"/>
      <c r="S10" s="23"/>
    </row>
    <row r="11" ht="20.25" customHeight="1" spans="1:19">
      <c r="A11" s="46" t="s">
        <v>32</v>
      </c>
      <c r="B11" s="46"/>
      <c r="C11" s="17">
        <v>3985846.7</v>
      </c>
      <c r="D11" s="17">
        <v>3739402.7</v>
      </c>
      <c r="E11" s="17">
        <v>3739402.7</v>
      </c>
      <c r="F11" s="17"/>
      <c r="G11" s="17"/>
      <c r="H11" s="17"/>
      <c r="I11" s="17">
        <v>246444</v>
      </c>
      <c r="J11" s="17"/>
      <c r="K11" s="17"/>
      <c r="L11" s="17"/>
      <c r="M11" s="17"/>
      <c r="N11" s="17">
        <v>246444</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13" activePane="bottomLeft" state="frozen"/>
      <selection/>
      <selection pane="bottomLeft" activeCell="A1" sqref="A1"/>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1"/>
      <c r="L3" s="51"/>
      <c r="M3" s="51"/>
      <c r="N3" s="51"/>
      <c r="O3" s="51"/>
    </row>
    <row r="4" ht="18.75" customHeight="1" spans="1:15">
      <c r="A4" s="43" t="str">
        <f>"单位名称："&amp;"中国共产党元江哈尼族彝族傣族自治县委员会党校"</f>
        <v>单位名称：中国共产党元江哈尼族彝族傣族自治县委员会党校</v>
      </c>
      <c r="B4" s="43"/>
      <c r="C4" s="43"/>
      <c r="D4" s="43"/>
      <c r="E4" s="43"/>
      <c r="F4" s="43"/>
      <c r="G4" s="43"/>
      <c r="H4" s="43"/>
      <c r="I4" s="43"/>
      <c r="J4" s="3"/>
      <c r="K4" s="3"/>
      <c r="L4" s="3"/>
      <c r="M4" s="3"/>
      <c r="N4" s="3"/>
      <c r="O4" s="3" t="s">
        <v>29</v>
      </c>
    </row>
    <row r="5" ht="18.75" customHeight="1" spans="1:15">
      <c r="A5" s="13" t="s">
        <v>60</v>
      </c>
      <c r="B5" s="13" t="s">
        <v>61</v>
      </c>
      <c r="C5" s="29" t="s">
        <v>32</v>
      </c>
      <c r="D5" s="29" t="s">
        <v>35</v>
      </c>
      <c r="E5" s="29"/>
      <c r="F5" s="29"/>
      <c r="G5" s="13" t="s">
        <v>36</v>
      </c>
      <c r="H5" s="29" t="s">
        <v>37</v>
      </c>
      <c r="I5" s="13" t="s">
        <v>62</v>
      </c>
      <c r="J5" s="29" t="s">
        <v>63</v>
      </c>
      <c r="K5" s="29"/>
      <c r="L5" s="29"/>
      <c r="M5" s="29"/>
      <c r="N5" s="29"/>
      <c r="O5" s="29"/>
    </row>
    <row r="6" ht="18.75" customHeight="1" spans="1:15">
      <c r="A6" s="13"/>
      <c r="B6" s="13"/>
      <c r="C6" s="29"/>
      <c r="D6" s="29" t="s">
        <v>34</v>
      </c>
      <c r="E6" s="29" t="s">
        <v>64</v>
      </c>
      <c r="F6" s="29" t="s">
        <v>65</v>
      </c>
      <c r="G6" s="13"/>
      <c r="H6" s="29"/>
      <c r="I6" s="13"/>
      <c r="J6" s="29" t="s">
        <v>34</v>
      </c>
      <c r="K6" s="29"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2671658.02</v>
      </c>
      <c r="D8" s="17">
        <v>2425214.02</v>
      </c>
      <c r="E8" s="17">
        <v>1966899.22</v>
      </c>
      <c r="F8" s="17">
        <v>458314.8</v>
      </c>
      <c r="G8" s="17"/>
      <c r="H8" s="17"/>
      <c r="I8" s="17"/>
      <c r="J8" s="17">
        <v>246444</v>
      </c>
      <c r="K8" s="17"/>
      <c r="L8" s="17"/>
      <c r="M8" s="17"/>
      <c r="N8" s="17"/>
      <c r="O8" s="17">
        <v>246444</v>
      </c>
    </row>
    <row r="9" ht="20.25" customHeight="1" spans="1:15">
      <c r="A9" s="63" t="s">
        <v>74</v>
      </c>
      <c r="B9" s="63" t="s">
        <v>75</v>
      </c>
      <c r="C9" s="17">
        <v>2671658.02</v>
      </c>
      <c r="D9" s="17">
        <v>2425214.02</v>
      </c>
      <c r="E9" s="17">
        <v>1966899.22</v>
      </c>
      <c r="F9" s="17">
        <v>458314.8</v>
      </c>
      <c r="G9" s="17"/>
      <c r="H9" s="17"/>
      <c r="I9" s="17"/>
      <c r="J9" s="17">
        <v>246444</v>
      </c>
      <c r="K9" s="17"/>
      <c r="L9" s="17"/>
      <c r="M9" s="17"/>
      <c r="N9" s="17"/>
      <c r="O9" s="17">
        <v>246444</v>
      </c>
    </row>
    <row r="10" ht="20.25" customHeight="1" spans="1:15">
      <c r="A10" s="64" t="s">
        <v>76</v>
      </c>
      <c r="B10" s="64" t="s">
        <v>77</v>
      </c>
      <c r="C10" s="17">
        <v>2671658.02</v>
      </c>
      <c r="D10" s="17">
        <v>2425214.02</v>
      </c>
      <c r="E10" s="17">
        <v>1966899.22</v>
      </c>
      <c r="F10" s="17">
        <v>458314.8</v>
      </c>
      <c r="G10" s="17"/>
      <c r="H10" s="17"/>
      <c r="I10" s="17"/>
      <c r="J10" s="17">
        <v>246444</v>
      </c>
      <c r="K10" s="17"/>
      <c r="L10" s="17"/>
      <c r="M10" s="17"/>
      <c r="N10" s="17"/>
      <c r="O10" s="17">
        <v>246444</v>
      </c>
    </row>
    <row r="11" ht="20.25" customHeight="1" spans="1:15">
      <c r="A11" s="16" t="s">
        <v>78</v>
      </c>
      <c r="B11" s="16" t="s">
        <v>79</v>
      </c>
      <c r="C11" s="17">
        <v>978121.81</v>
      </c>
      <c r="D11" s="17">
        <v>978121.81</v>
      </c>
      <c r="E11" s="17">
        <v>877364.21</v>
      </c>
      <c r="F11" s="17">
        <v>100757.6</v>
      </c>
      <c r="G11" s="17"/>
      <c r="H11" s="17"/>
      <c r="I11" s="17"/>
      <c r="J11" s="17"/>
      <c r="K11" s="17"/>
      <c r="L11" s="17"/>
      <c r="M11" s="17"/>
      <c r="N11" s="17"/>
      <c r="O11" s="17"/>
    </row>
    <row r="12" ht="20.25" customHeight="1" spans="1:15">
      <c r="A12" s="63" t="s">
        <v>80</v>
      </c>
      <c r="B12" s="63" t="s">
        <v>81</v>
      </c>
      <c r="C12" s="17">
        <v>877364.21</v>
      </c>
      <c r="D12" s="17">
        <v>877364.21</v>
      </c>
      <c r="E12" s="17">
        <v>877364.21</v>
      </c>
      <c r="F12" s="17"/>
      <c r="G12" s="17"/>
      <c r="H12" s="17"/>
      <c r="I12" s="17"/>
      <c r="J12" s="17"/>
      <c r="K12" s="17"/>
      <c r="L12" s="17"/>
      <c r="M12" s="17"/>
      <c r="N12" s="17"/>
      <c r="O12" s="17"/>
    </row>
    <row r="13" ht="20.25" customHeight="1" spans="1:15">
      <c r="A13" s="64" t="s">
        <v>82</v>
      </c>
      <c r="B13" s="64" t="s">
        <v>83</v>
      </c>
      <c r="C13" s="17">
        <v>13200</v>
      </c>
      <c r="D13" s="17">
        <v>13200</v>
      </c>
      <c r="E13" s="17">
        <v>13200</v>
      </c>
      <c r="F13" s="17"/>
      <c r="G13" s="17"/>
      <c r="H13" s="17"/>
      <c r="I13" s="17"/>
      <c r="J13" s="17"/>
      <c r="K13" s="17"/>
      <c r="L13" s="17"/>
      <c r="M13" s="17"/>
      <c r="N13" s="17"/>
      <c r="O13" s="17"/>
    </row>
    <row r="14" ht="20.25" customHeight="1" spans="1:15">
      <c r="A14" s="64" t="s">
        <v>84</v>
      </c>
      <c r="B14" s="64" t="s">
        <v>85</v>
      </c>
      <c r="C14" s="17">
        <v>52800</v>
      </c>
      <c r="D14" s="17">
        <v>52800</v>
      </c>
      <c r="E14" s="17">
        <v>52800</v>
      </c>
      <c r="F14" s="17"/>
      <c r="G14" s="17"/>
      <c r="H14" s="17"/>
      <c r="I14" s="17"/>
      <c r="J14" s="17"/>
      <c r="K14" s="17"/>
      <c r="L14" s="17"/>
      <c r="M14" s="17"/>
      <c r="N14" s="17"/>
      <c r="O14" s="17"/>
    </row>
    <row r="15" ht="20.25" customHeight="1" spans="1:15">
      <c r="A15" s="64" t="s">
        <v>86</v>
      </c>
      <c r="B15" s="64" t="s">
        <v>87</v>
      </c>
      <c r="C15" s="17">
        <v>240152.48</v>
      </c>
      <c r="D15" s="17">
        <v>240152.48</v>
      </c>
      <c r="E15" s="17">
        <v>240152.48</v>
      </c>
      <c r="F15" s="17"/>
      <c r="G15" s="17"/>
      <c r="H15" s="17"/>
      <c r="I15" s="17"/>
      <c r="J15" s="17"/>
      <c r="K15" s="17"/>
      <c r="L15" s="17"/>
      <c r="M15" s="17"/>
      <c r="N15" s="17"/>
      <c r="O15" s="17"/>
    </row>
    <row r="16" ht="20.25" customHeight="1" spans="1:15">
      <c r="A16" s="64" t="s">
        <v>88</v>
      </c>
      <c r="B16" s="64" t="s">
        <v>89</v>
      </c>
      <c r="C16" s="17">
        <v>571211.73</v>
      </c>
      <c r="D16" s="17">
        <v>571211.73</v>
      </c>
      <c r="E16" s="17">
        <v>571211.73</v>
      </c>
      <c r="F16" s="17"/>
      <c r="G16" s="17"/>
      <c r="H16" s="17"/>
      <c r="I16" s="17"/>
      <c r="J16" s="17"/>
      <c r="K16" s="17"/>
      <c r="L16" s="17"/>
      <c r="M16" s="17"/>
      <c r="N16" s="17"/>
      <c r="O16" s="17"/>
    </row>
    <row r="17" ht="20.25" customHeight="1" spans="1:15">
      <c r="A17" s="63" t="s">
        <v>90</v>
      </c>
      <c r="B17" s="63" t="s">
        <v>91</v>
      </c>
      <c r="C17" s="17">
        <v>100757.6</v>
      </c>
      <c r="D17" s="17">
        <v>100757.6</v>
      </c>
      <c r="E17" s="17"/>
      <c r="F17" s="17">
        <v>100757.6</v>
      </c>
      <c r="G17" s="17"/>
      <c r="H17" s="17"/>
      <c r="I17" s="17"/>
      <c r="J17" s="17"/>
      <c r="K17" s="17"/>
      <c r="L17" s="17"/>
      <c r="M17" s="17"/>
      <c r="N17" s="17"/>
      <c r="O17" s="17"/>
    </row>
    <row r="18" ht="20.25" customHeight="1" spans="1:15">
      <c r="A18" s="64" t="s">
        <v>92</v>
      </c>
      <c r="B18" s="64" t="s">
        <v>93</v>
      </c>
      <c r="C18" s="17">
        <v>100757.6</v>
      </c>
      <c r="D18" s="17">
        <v>100757.6</v>
      </c>
      <c r="E18" s="17"/>
      <c r="F18" s="17">
        <v>100757.6</v>
      </c>
      <c r="G18" s="17"/>
      <c r="H18" s="17"/>
      <c r="I18" s="17"/>
      <c r="J18" s="17"/>
      <c r="K18" s="17"/>
      <c r="L18" s="17"/>
      <c r="M18" s="17"/>
      <c r="N18" s="17"/>
      <c r="O18" s="17"/>
    </row>
    <row r="19" ht="20.25" customHeight="1" spans="1:15">
      <c r="A19" s="16" t="s">
        <v>94</v>
      </c>
      <c r="B19" s="16" t="s">
        <v>95</v>
      </c>
      <c r="C19" s="17">
        <v>140202.87</v>
      </c>
      <c r="D19" s="17">
        <v>140202.87</v>
      </c>
      <c r="E19" s="17">
        <v>140202.87</v>
      </c>
      <c r="F19" s="17"/>
      <c r="G19" s="17"/>
      <c r="H19" s="17"/>
      <c r="I19" s="17"/>
      <c r="J19" s="17"/>
      <c r="K19" s="17"/>
      <c r="L19" s="17"/>
      <c r="M19" s="17"/>
      <c r="N19" s="17"/>
      <c r="O19" s="17"/>
    </row>
    <row r="20" ht="20.25" customHeight="1" spans="1:15">
      <c r="A20" s="63" t="s">
        <v>96</v>
      </c>
      <c r="B20" s="63" t="s">
        <v>97</v>
      </c>
      <c r="C20" s="17">
        <v>140202.87</v>
      </c>
      <c r="D20" s="17">
        <v>140202.87</v>
      </c>
      <c r="E20" s="17">
        <v>140202.87</v>
      </c>
      <c r="F20" s="17"/>
      <c r="G20" s="17"/>
      <c r="H20" s="17"/>
      <c r="I20" s="17"/>
      <c r="J20" s="17"/>
      <c r="K20" s="17"/>
      <c r="L20" s="17"/>
      <c r="M20" s="17"/>
      <c r="N20" s="17"/>
      <c r="O20" s="17"/>
    </row>
    <row r="21" ht="20.25" customHeight="1" spans="1:15">
      <c r="A21" s="64" t="s">
        <v>98</v>
      </c>
      <c r="B21" s="64" t="s">
        <v>99</v>
      </c>
      <c r="C21" s="17">
        <v>48111.12</v>
      </c>
      <c r="D21" s="17">
        <v>48111.12</v>
      </c>
      <c r="E21" s="17">
        <v>48111.12</v>
      </c>
      <c r="F21" s="17"/>
      <c r="G21" s="17"/>
      <c r="H21" s="17"/>
      <c r="I21" s="17"/>
      <c r="J21" s="17"/>
      <c r="K21" s="17"/>
      <c r="L21" s="17"/>
      <c r="M21" s="17"/>
      <c r="N21" s="17"/>
      <c r="O21" s="17"/>
    </row>
    <row r="22" ht="20.25" customHeight="1" spans="1:15">
      <c r="A22" s="64" t="s">
        <v>100</v>
      </c>
      <c r="B22" s="64" t="s">
        <v>101</v>
      </c>
      <c r="C22" s="17">
        <v>76467.98</v>
      </c>
      <c r="D22" s="17">
        <v>76467.98</v>
      </c>
      <c r="E22" s="17">
        <v>76467.98</v>
      </c>
      <c r="F22" s="17"/>
      <c r="G22" s="17"/>
      <c r="H22" s="17"/>
      <c r="I22" s="17"/>
      <c r="J22" s="17"/>
      <c r="K22" s="17"/>
      <c r="L22" s="17"/>
      <c r="M22" s="17"/>
      <c r="N22" s="17"/>
      <c r="O22" s="17"/>
    </row>
    <row r="23" ht="20.25" customHeight="1" spans="1:15">
      <c r="A23" s="64" t="s">
        <v>102</v>
      </c>
      <c r="B23" s="64" t="s">
        <v>103</v>
      </c>
      <c r="C23" s="17">
        <v>15623.77</v>
      </c>
      <c r="D23" s="17">
        <v>15623.77</v>
      </c>
      <c r="E23" s="17">
        <v>15623.77</v>
      </c>
      <c r="F23" s="17"/>
      <c r="G23" s="17"/>
      <c r="H23" s="17"/>
      <c r="I23" s="17"/>
      <c r="J23" s="17"/>
      <c r="K23" s="17"/>
      <c r="L23" s="17"/>
      <c r="M23" s="17"/>
      <c r="N23" s="17"/>
      <c r="O23" s="17"/>
    </row>
    <row r="24" ht="20.25" customHeight="1" spans="1:15">
      <c r="A24" s="16" t="s">
        <v>104</v>
      </c>
      <c r="B24" s="16" t="s">
        <v>105</v>
      </c>
      <c r="C24" s="17">
        <v>195864</v>
      </c>
      <c r="D24" s="17">
        <v>195864</v>
      </c>
      <c r="E24" s="17">
        <v>195864</v>
      </c>
      <c r="F24" s="17"/>
      <c r="G24" s="17"/>
      <c r="H24" s="17"/>
      <c r="I24" s="17"/>
      <c r="J24" s="17"/>
      <c r="K24" s="17"/>
      <c r="L24" s="17"/>
      <c r="M24" s="17"/>
      <c r="N24" s="17"/>
      <c r="O24" s="17"/>
    </row>
    <row r="25" ht="20.25" customHeight="1" spans="1:15">
      <c r="A25" s="63" t="s">
        <v>106</v>
      </c>
      <c r="B25" s="63" t="s">
        <v>107</v>
      </c>
      <c r="C25" s="17">
        <v>195864</v>
      </c>
      <c r="D25" s="17">
        <v>195864</v>
      </c>
      <c r="E25" s="17">
        <v>195864</v>
      </c>
      <c r="F25" s="17"/>
      <c r="G25" s="17"/>
      <c r="H25" s="17"/>
      <c r="I25" s="17"/>
      <c r="J25" s="17"/>
      <c r="K25" s="17"/>
      <c r="L25" s="17"/>
      <c r="M25" s="17"/>
      <c r="N25" s="17"/>
      <c r="O25" s="17"/>
    </row>
    <row r="26" ht="20.25" customHeight="1" spans="1:15">
      <c r="A26" s="64" t="s">
        <v>108</v>
      </c>
      <c r="B26" s="64" t="s">
        <v>109</v>
      </c>
      <c r="C26" s="17">
        <v>195864</v>
      </c>
      <c r="D26" s="17">
        <v>195864</v>
      </c>
      <c r="E26" s="17">
        <v>195864</v>
      </c>
      <c r="F26" s="17"/>
      <c r="G26" s="17"/>
      <c r="H26" s="17"/>
      <c r="I26" s="17"/>
      <c r="J26" s="17"/>
      <c r="K26" s="17"/>
      <c r="L26" s="17"/>
      <c r="M26" s="17"/>
      <c r="N26" s="17"/>
      <c r="O26" s="17"/>
    </row>
    <row r="27" ht="20.25" customHeight="1" spans="1:15">
      <c r="A27" s="46" t="s">
        <v>110</v>
      </c>
      <c r="B27" s="46"/>
      <c r="C27" s="17">
        <v>3985846.7</v>
      </c>
      <c r="D27" s="17">
        <v>3739402.7</v>
      </c>
      <c r="E27" s="17">
        <v>3180330.3</v>
      </c>
      <c r="F27" s="17">
        <v>559072.4</v>
      </c>
      <c r="G27" s="17"/>
      <c r="H27" s="17"/>
      <c r="I27" s="17"/>
      <c r="J27" s="17">
        <v>246444</v>
      </c>
      <c r="K27" s="17"/>
      <c r="L27" s="17"/>
      <c r="M27" s="17"/>
      <c r="N27" s="17"/>
      <c r="O27" s="17">
        <v>246444</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8" sqref="D8"/>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111</v>
      </c>
    </row>
    <row r="3" ht="45" customHeight="1" spans="1:4">
      <c r="A3" s="4" t="s">
        <v>112</v>
      </c>
      <c r="B3" s="4"/>
      <c r="C3" s="4"/>
      <c r="D3" s="4"/>
    </row>
    <row r="4" ht="18.75" customHeight="1" spans="1:4">
      <c r="A4" s="5" t="str">
        <f>"单位名称："&amp;"中国共产党元江哈尼族彝族傣族自治县委员会党校"</f>
        <v>单位名称：中国共产党元江哈尼族彝族傣族自治县委员会党校</v>
      </c>
      <c r="B4" s="5"/>
      <c r="C4" s="65"/>
      <c r="D4" s="6" t="s">
        <v>2</v>
      </c>
    </row>
    <row r="5" ht="22.5" customHeight="1" spans="1:4">
      <c r="A5" s="8" t="s">
        <v>3</v>
      </c>
      <c r="B5" s="8"/>
      <c r="C5" s="8" t="s">
        <v>4</v>
      </c>
      <c r="D5" s="8"/>
    </row>
    <row r="6" ht="18.75" customHeight="1" spans="1:4">
      <c r="A6" s="8" t="s">
        <v>5</v>
      </c>
      <c r="B6" s="8" t="s">
        <v>6</v>
      </c>
      <c r="C6" s="8" t="s">
        <v>113</v>
      </c>
      <c r="D6" s="8" t="s">
        <v>6</v>
      </c>
    </row>
    <row r="7" ht="18.75" customHeight="1" spans="1:4">
      <c r="A7" s="8"/>
      <c r="B7" s="8"/>
      <c r="C7" s="8"/>
      <c r="D7" s="8"/>
    </row>
    <row r="8" ht="22.5" customHeight="1" spans="1:4">
      <c r="A8" s="15" t="s">
        <v>114</v>
      </c>
      <c r="B8" s="17">
        <v>3739402.7</v>
      </c>
      <c r="C8" s="15" t="s">
        <v>115</v>
      </c>
      <c r="D8" s="17">
        <v>3739402.7</v>
      </c>
    </row>
    <row r="9" ht="22.5" customHeight="1" spans="1:4">
      <c r="A9" s="15" t="s">
        <v>116</v>
      </c>
      <c r="B9" s="17">
        <v>3739402.7</v>
      </c>
      <c r="C9" s="15" t="str">
        <f>"（"&amp;"一"&amp;"）"&amp;"教育支出"</f>
        <v>（一）教育支出</v>
      </c>
      <c r="D9" s="17">
        <v>2425214.02</v>
      </c>
    </row>
    <row r="10" ht="22.5" customHeight="1" spans="1:4">
      <c r="A10" s="15" t="s">
        <v>117</v>
      </c>
      <c r="B10" s="17"/>
      <c r="C10" s="15" t="str">
        <f>"（"&amp;"二"&amp;"）"&amp;"社会保障和就业支出"</f>
        <v>（二）社会保障和就业支出</v>
      </c>
      <c r="D10" s="17">
        <v>978121.81</v>
      </c>
    </row>
    <row r="11" ht="22.5" customHeight="1" spans="1:4">
      <c r="A11" s="15" t="s">
        <v>118</v>
      </c>
      <c r="B11" s="17"/>
      <c r="C11" s="15" t="str">
        <f>"（"&amp;"三"&amp;"）"&amp;"卫生健康支出"</f>
        <v>（三）卫生健康支出</v>
      </c>
      <c r="D11" s="17">
        <v>140202.87</v>
      </c>
    </row>
    <row r="12" ht="22.5" customHeight="1" spans="1:4">
      <c r="A12" s="15" t="s">
        <v>119</v>
      </c>
      <c r="B12" s="17"/>
      <c r="C12" s="15" t="str">
        <f>"（"&amp;"四"&amp;"）"&amp;"住房保障支出"</f>
        <v>（四）住房保障支出</v>
      </c>
      <c r="D12" s="17">
        <v>195864</v>
      </c>
    </row>
    <row r="13" ht="22.5" customHeight="1" spans="1:4">
      <c r="A13" s="15" t="s">
        <v>116</v>
      </c>
      <c r="B13" s="17"/>
      <c r="C13" s="15"/>
      <c r="D13" s="17"/>
    </row>
    <row r="14" ht="22.5" customHeight="1" spans="1:4">
      <c r="A14" s="15" t="s">
        <v>117</v>
      </c>
      <c r="B14" s="17"/>
      <c r="C14" s="15"/>
      <c r="D14" s="17"/>
    </row>
    <row r="15" ht="22.5" customHeight="1" spans="1:4">
      <c r="A15" s="15" t="s">
        <v>118</v>
      </c>
      <c r="B15" s="17"/>
      <c r="C15" s="15"/>
      <c r="D15" s="17"/>
    </row>
    <row r="16" ht="22.5" customHeight="1" spans="1:4">
      <c r="A16" s="66"/>
      <c r="B16" s="17"/>
      <c r="C16" s="15" t="s">
        <v>120</v>
      </c>
      <c r="D16" s="17"/>
    </row>
    <row r="17" ht="22.5" customHeight="1" spans="1:4">
      <c r="A17" s="67" t="s">
        <v>121</v>
      </c>
      <c r="B17" s="68">
        <v>3739402.7</v>
      </c>
      <c r="C17" s="69" t="s">
        <v>122</v>
      </c>
      <c r="D17" s="68">
        <v>3739402.7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13" activePane="bottomLeft" state="frozen"/>
      <selection/>
      <selection pane="bottomLeft" activeCell="G8" sqref="G8"/>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2" t="s">
        <v>123</v>
      </c>
    </row>
    <row r="3" ht="37.5" customHeight="1" spans="1:7">
      <c r="A3" s="4" t="s">
        <v>124</v>
      </c>
      <c r="B3" s="4"/>
      <c r="C3" s="4"/>
      <c r="D3" s="4"/>
      <c r="E3" s="4"/>
      <c r="F3" s="4"/>
      <c r="G3" s="4"/>
    </row>
    <row r="4" ht="18.75" customHeight="1" spans="1:7">
      <c r="A4" s="43" t="str">
        <f>"单位名称："&amp;"中国共产党元江哈尼族彝族傣族自治县委员会党校"</f>
        <v>单位名称：中国共产党元江哈尼族彝族傣族自治县委员会党校</v>
      </c>
      <c r="B4" s="43"/>
      <c r="C4" s="43"/>
      <c r="D4" s="44"/>
      <c r="E4" s="44"/>
      <c r="F4" s="44"/>
      <c r="G4" s="45" t="s">
        <v>29</v>
      </c>
    </row>
    <row r="5" ht="18.75" customHeight="1" spans="1:7">
      <c r="A5" s="13" t="s">
        <v>125</v>
      </c>
      <c r="B5" s="13" t="s">
        <v>61</v>
      </c>
      <c r="C5" s="29" t="s">
        <v>32</v>
      </c>
      <c r="D5" s="29" t="s">
        <v>64</v>
      </c>
      <c r="E5" s="29"/>
      <c r="F5" s="29"/>
      <c r="G5" s="13" t="s">
        <v>65</v>
      </c>
    </row>
    <row r="6" ht="18.75" customHeight="1" spans="1:7">
      <c r="A6" s="13" t="s">
        <v>60</v>
      </c>
      <c r="B6" s="13" t="s">
        <v>61</v>
      </c>
      <c r="C6" s="29"/>
      <c r="D6" s="29" t="s">
        <v>34</v>
      </c>
      <c r="E6" s="29" t="s">
        <v>126</v>
      </c>
      <c r="F6" s="29" t="s">
        <v>127</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2425214.02</v>
      </c>
      <c r="D8" s="17">
        <v>1966899.22</v>
      </c>
      <c r="E8" s="17">
        <v>1756399.62</v>
      </c>
      <c r="F8" s="17">
        <v>210499.6</v>
      </c>
      <c r="G8" s="17">
        <v>458314.8</v>
      </c>
    </row>
    <row r="9" ht="20.25" customHeight="1" spans="1:7">
      <c r="A9" s="63">
        <v>20508</v>
      </c>
      <c r="B9" s="63" t="s">
        <v>75</v>
      </c>
      <c r="C9" s="17">
        <v>2425214.02</v>
      </c>
      <c r="D9" s="17">
        <v>1966899.22</v>
      </c>
      <c r="E9" s="17">
        <v>1756399.62</v>
      </c>
      <c r="F9" s="17">
        <v>210499.6</v>
      </c>
      <c r="G9" s="17">
        <v>458314.8</v>
      </c>
    </row>
    <row r="10" ht="20.25" customHeight="1" spans="1:7">
      <c r="A10" s="64">
        <v>2050802</v>
      </c>
      <c r="B10" s="64" t="s">
        <v>77</v>
      </c>
      <c r="C10" s="17">
        <v>2425214.02</v>
      </c>
      <c r="D10" s="17">
        <v>1966899.22</v>
      </c>
      <c r="E10" s="17">
        <v>1756399.62</v>
      </c>
      <c r="F10" s="17">
        <v>210499.6</v>
      </c>
      <c r="G10" s="17">
        <v>458314.8</v>
      </c>
    </row>
    <row r="11" ht="20.25" customHeight="1" spans="1:7">
      <c r="A11" s="16" t="s">
        <v>78</v>
      </c>
      <c r="B11" s="16" t="s">
        <v>79</v>
      </c>
      <c r="C11" s="17">
        <v>978121.81</v>
      </c>
      <c r="D11" s="17">
        <v>877364.21</v>
      </c>
      <c r="E11" s="17">
        <v>871364.21</v>
      </c>
      <c r="F11" s="17">
        <v>6000</v>
      </c>
      <c r="G11" s="17">
        <v>100757.6</v>
      </c>
    </row>
    <row r="12" ht="20.25" customHeight="1" spans="1:7">
      <c r="A12" s="63">
        <v>20805</v>
      </c>
      <c r="B12" s="63" t="s">
        <v>81</v>
      </c>
      <c r="C12" s="17">
        <v>877364.21</v>
      </c>
      <c r="D12" s="17">
        <v>877364.21</v>
      </c>
      <c r="E12" s="17">
        <v>871364.21</v>
      </c>
      <c r="F12" s="17">
        <v>6000</v>
      </c>
      <c r="G12" s="17"/>
    </row>
    <row r="13" ht="20.25" customHeight="1" spans="1:7">
      <c r="A13" s="64" t="s">
        <v>82</v>
      </c>
      <c r="B13" s="64" t="s">
        <v>83</v>
      </c>
      <c r="C13" s="17">
        <v>13200</v>
      </c>
      <c r="D13" s="17">
        <v>13200</v>
      </c>
      <c r="E13" s="17">
        <v>12000</v>
      </c>
      <c r="F13" s="17">
        <v>1200</v>
      </c>
      <c r="G13" s="17"/>
    </row>
    <row r="14" ht="20.25" customHeight="1" spans="1:7">
      <c r="A14" s="64" t="s">
        <v>84</v>
      </c>
      <c r="B14" s="64" t="s">
        <v>85</v>
      </c>
      <c r="C14" s="17">
        <v>52800</v>
      </c>
      <c r="D14" s="17">
        <v>52800</v>
      </c>
      <c r="E14" s="17">
        <v>48000</v>
      </c>
      <c r="F14" s="17">
        <v>4800</v>
      </c>
      <c r="G14" s="17"/>
    </row>
    <row r="15" ht="20.25" customHeight="1" spans="1:7">
      <c r="A15" s="64">
        <v>2080505</v>
      </c>
      <c r="B15" s="64" t="s">
        <v>87</v>
      </c>
      <c r="C15" s="17">
        <v>240152.48</v>
      </c>
      <c r="D15" s="17">
        <v>240152.48</v>
      </c>
      <c r="E15" s="17">
        <v>240152.48</v>
      </c>
      <c r="F15" s="17"/>
      <c r="G15" s="17"/>
    </row>
    <row r="16" ht="20.25" customHeight="1" spans="1:7">
      <c r="A16" s="64">
        <v>2080506</v>
      </c>
      <c r="B16" s="64" t="s">
        <v>89</v>
      </c>
      <c r="C16" s="17">
        <v>571211.73</v>
      </c>
      <c r="D16" s="17">
        <v>571211.73</v>
      </c>
      <c r="E16" s="17">
        <v>571211.73</v>
      </c>
      <c r="F16" s="17"/>
      <c r="G16" s="17"/>
    </row>
    <row r="17" ht="20.25" customHeight="1" spans="1:7">
      <c r="A17" s="63" t="s">
        <v>90</v>
      </c>
      <c r="B17" s="63" t="s">
        <v>91</v>
      </c>
      <c r="C17" s="17">
        <v>100757.6</v>
      </c>
      <c r="D17" s="17"/>
      <c r="E17" s="17"/>
      <c r="F17" s="17"/>
      <c r="G17" s="17">
        <v>100757.6</v>
      </c>
    </row>
    <row r="18" ht="20.25" customHeight="1" spans="1:7">
      <c r="A18" s="64">
        <v>2080801</v>
      </c>
      <c r="B18" s="64" t="s">
        <v>93</v>
      </c>
      <c r="C18" s="17">
        <v>100757.6</v>
      </c>
      <c r="D18" s="17"/>
      <c r="E18" s="17"/>
      <c r="F18" s="17"/>
      <c r="G18" s="17">
        <v>100757.6</v>
      </c>
    </row>
    <row r="19" ht="20.25" customHeight="1" spans="1:7">
      <c r="A19" s="16" t="s">
        <v>94</v>
      </c>
      <c r="B19" s="16" t="s">
        <v>95</v>
      </c>
      <c r="C19" s="17">
        <v>140202.87</v>
      </c>
      <c r="D19" s="17">
        <v>140202.87</v>
      </c>
      <c r="E19" s="17">
        <v>140202.87</v>
      </c>
      <c r="F19" s="17"/>
      <c r="G19" s="17"/>
    </row>
    <row r="20" ht="20.25" customHeight="1" spans="1:7">
      <c r="A20" s="63" t="s">
        <v>96</v>
      </c>
      <c r="B20" s="63" t="s">
        <v>97</v>
      </c>
      <c r="C20" s="17">
        <v>140202.87</v>
      </c>
      <c r="D20" s="17">
        <v>140202.87</v>
      </c>
      <c r="E20" s="17">
        <v>140202.87</v>
      </c>
      <c r="F20" s="17"/>
      <c r="G20" s="17"/>
    </row>
    <row r="21" ht="20.25" customHeight="1" spans="1:7">
      <c r="A21" s="64">
        <v>2101101</v>
      </c>
      <c r="B21" s="64" t="s">
        <v>99</v>
      </c>
      <c r="C21" s="17">
        <v>48111.12</v>
      </c>
      <c r="D21" s="17">
        <v>48111.12</v>
      </c>
      <c r="E21" s="17">
        <v>48111.12</v>
      </c>
      <c r="F21" s="17"/>
      <c r="G21" s="17"/>
    </row>
    <row r="22" ht="20.25" customHeight="1" spans="1:7">
      <c r="A22" s="64" t="s">
        <v>100</v>
      </c>
      <c r="B22" s="64" t="s">
        <v>101</v>
      </c>
      <c r="C22" s="17">
        <v>76467.98</v>
      </c>
      <c r="D22" s="17">
        <v>76467.98</v>
      </c>
      <c r="E22" s="17">
        <v>76467.98</v>
      </c>
      <c r="F22" s="17"/>
      <c r="G22" s="17"/>
    </row>
    <row r="23" ht="20.25" customHeight="1" spans="1:7">
      <c r="A23" s="64" t="s">
        <v>102</v>
      </c>
      <c r="B23" s="64" t="s">
        <v>103</v>
      </c>
      <c r="C23" s="17">
        <v>15623.77</v>
      </c>
      <c r="D23" s="17">
        <v>15623.77</v>
      </c>
      <c r="E23" s="17">
        <v>15623.77</v>
      </c>
      <c r="F23" s="17"/>
      <c r="G23" s="17"/>
    </row>
    <row r="24" ht="20.25" customHeight="1" spans="1:7">
      <c r="A24" s="16" t="s">
        <v>104</v>
      </c>
      <c r="B24" s="16" t="s">
        <v>105</v>
      </c>
      <c r="C24" s="17">
        <v>195864</v>
      </c>
      <c r="D24" s="17">
        <v>195864</v>
      </c>
      <c r="E24" s="17">
        <v>195864</v>
      </c>
      <c r="F24" s="17"/>
      <c r="G24" s="17"/>
    </row>
    <row r="25" ht="20.25" customHeight="1" spans="1:7">
      <c r="A25" s="63" t="s">
        <v>106</v>
      </c>
      <c r="B25" s="63" t="s">
        <v>107</v>
      </c>
      <c r="C25" s="17">
        <v>195864</v>
      </c>
      <c r="D25" s="17">
        <v>195864</v>
      </c>
      <c r="E25" s="17">
        <v>195864</v>
      </c>
      <c r="F25" s="17"/>
      <c r="G25" s="17"/>
    </row>
    <row r="26" ht="20.25" customHeight="1" spans="1:7">
      <c r="A26" s="64" t="s">
        <v>108</v>
      </c>
      <c r="B26" s="64" t="s">
        <v>109</v>
      </c>
      <c r="C26" s="17">
        <v>195864</v>
      </c>
      <c r="D26" s="17">
        <v>195864</v>
      </c>
      <c r="E26" s="17">
        <v>195864</v>
      </c>
      <c r="F26" s="17"/>
      <c r="G26" s="17"/>
    </row>
    <row r="27" ht="20.25" customHeight="1" spans="1:7">
      <c r="A27" s="46" t="s">
        <v>110</v>
      </c>
      <c r="B27" s="46"/>
      <c r="C27" s="47">
        <v>3739402.7</v>
      </c>
      <c r="D27" s="47">
        <v>3180330.3</v>
      </c>
      <c r="E27" s="47">
        <v>2963830.7</v>
      </c>
      <c r="F27" s="47">
        <v>216499.6</v>
      </c>
      <c r="G27" s="47">
        <v>559072.4</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8" sqref="A8"/>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6"/>
      <c r="B2" s="56"/>
      <c r="C2" s="57"/>
      <c r="D2" s="2"/>
      <c r="E2" s="2"/>
      <c r="F2" s="58" t="s">
        <v>128</v>
      </c>
    </row>
    <row r="3" ht="41.25" customHeight="1" spans="1:6">
      <c r="A3" s="59" t="s">
        <v>129</v>
      </c>
      <c r="B3" s="59"/>
      <c r="C3" s="59"/>
      <c r="D3" s="59"/>
      <c r="E3" s="59"/>
      <c r="F3" s="59"/>
    </row>
    <row r="4" ht="18.75" customHeight="1" spans="1:6">
      <c r="A4" s="5" t="str">
        <f>"单位名称："&amp;"中国共产党元江哈尼族彝族傣族自治县委员会党校"</f>
        <v>单位名称：中国共产党元江哈尼族彝族傣族自治县委员会党校</v>
      </c>
      <c r="B4" s="5"/>
      <c r="C4" s="5"/>
      <c r="D4" s="60"/>
      <c r="E4" s="2"/>
      <c r="F4" s="58" t="s">
        <v>29</v>
      </c>
    </row>
    <row r="5" ht="18.75" customHeight="1" spans="1:6">
      <c r="A5" s="13" t="s">
        <v>130</v>
      </c>
      <c r="B5" s="29" t="s">
        <v>131</v>
      </c>
      <c r="C5" s="29" t="s">
        <v>132</v>
      </c>
      <c r="D5" s="29"/>
      <c r="E5" s="29"/>
      <c r="F5" s="29" t="s">
        <v>133</v>
      </c>
    </row>
    <row r="6" ht="18.75" customHeight="1" spans="1:6">
      <c r="A6" s="13"/>
      <c r="B6" s="29"/>
      <c r="C6" s="29" t="s">
        <v>34</v>
      </c>
      <c r="D6" s="29" t="s">
        <v>134</v>
      </c>
      <c r="E6" s="29" t="s">
        <v>135</v>
      </c>
      <c r="F6" s="29"/>
    </row>
    <row r="7" ht="18.75" customHeight="1" spans="1:6">
      <c r="A7" s="61">
        <v>1</v>
      </c>
      <c r="B7" s="62">
        <v>2</v>
      </c>
      <c r="C7" s="61">
        <v>3</v>
      </c>
      <c r="D7" s="61">
        <v>4</v>
      </c>
      <c r="E7" s="61">
        <v>5</v>
      </c>
      <c r="F7" s="61">
        <v>6</v>
      </c>
    </row>
    <row r="8" ht="20.25" customHeight="1" spans="1:6">
      <c r="A8" s="17">
        <v>10000</v>
      </c>
      <c r="B8" s="17"/>
      <c r="C8" s="17"/>
      <c r="D8" s="17"/>
      <c r="E8" s="17"/>
      <c r="F8" s="17">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4"/>
  <sheetViews>
    <sheetView showZeros="0" topLeftCell="F1" workbookViewId="0">
      <pane ySplit="1" topLeftCell="A29" activePane="bottomLeft" state="frozen"/>
      <selection/>
      <selection pane="bottomLeft" activeCell="H30" sqref="H30"/>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136</v>
      </c>
    </row>
    <row r="3" ht="45" customHeight="1" spans="1:23">
      <c r="A3" s="4" t="s">
        <v>137</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"单位名称："&amp;"中国共产党元江哈尼族彝族傣族自治县委员会党校"</f>
        <v>单位名称：中国共产党元江哈尼族彝族傣族自治县委员会党校</v>
      </c>
      <c r="B4" s="5"/>
      <c r="C4" s="5"/>
      <c r="D4" s="5"/>
      <c r="E4" s="5"/>
      <c r="F4" s="5"/>
      <c r="G4" s="5"/>
      <c r="H4" s="52"/>
      <c r="I4" s="52"/>
      <c r="J4" s="52"/>
      <c r="K4" s="52"/>
      <c r="L4" s="6"/>
      <c r="M4" s="6"/>
      <c r="N4" s="6"/>
      <c r="O4" s="6"/>
      <c r="P4" s="6"/>
      <c r="Q4" s="6"/>
      <c r="R4" s="6"/>
      <c r="S4" s="6"/>
      <c r="T4" s="6"/>
      <c r="U4" s="6"/>
      <c r="V4" s="6"/>
      <c r="W4" s="6" t="s">
        <v>29</v>
      </c>
    </row>
    <row r="5" ht="18.75" customHeight="1" spans="1:23">
      <c r="A5" s="53" t="s">
        <v>138</v>
      </c>
      <c r="B5" s="53" t="s">
        <v>139</v>
      </c>
      <c r="C5" s="53" t="s">
        <v>140</v>
      </c>
      <c r="D5" s="53" t="s">
        <v>141</v>
      </c>
      <c r="E5" s="53" t="s">
        <v>142</v>
      </c>
      <c r="F5" s="53" t="s">
        <v>143</v>
      </c>
      <c r="G5" s="53" t="s">
        <v>144</v>
      </c>
      <c r="H5" s="54" t="s">
        <v>32</v>
      </c>
      <c r="I5" s="54" t="s">
        <v>145</v>
      </c>
      <c r="J5" s="53"/>
      <c r="K5" s="53"/>
      <c r="L5" s="53"/>
      <c r="M5" s="53"/>
      <c r="N5" s="53" t="s">
        <v>146</v>
      </c>
      <c r="O5" s="53"/>
      <c r="P5" s="53"/>
      <c r="Q5" s="53" t="s">
        <v>38</v>
      </c>
      <c r="R5" s="53" t="s">
        <v>63</v>
      </c>
      <c r="S5" s="53"/>
      <c r="T5" s="53"/>
      <c r="U5" s="53"/>
      <c r="V5" s="53"/>
      <c r="W5" s="53"/>
    </row>
    <row r="6" ht="18.75" customHeight="1" spans="1:23">
      <c r="A6" s="53"/>
      <c r="B6" s="53"/>
      <c r="C6" s="53"/>
      <c r="D6" s="53"/>
      <c r="E6" s="53"/>
      <c r="F6" s="53"/>
      <c r="G6" s="53"/>
      <c r="H6" s="54" t="s">
        <v>147</v>
      </c>
      <c r="I6" s="54" t="s">
        <v>148</v>
      </c>
      <c r="J6" s="53" t="s">
        <v>36</v>
      </c>
      <c r="K6" s="53" t="s">
        <v>37</v>
      </c>
      <c r="L6" s="53"/>
      <c r="M6" s="53"/>
      <c r="N6" s="53" t="s">
        <v>146</v>
      </c>
      <c r="O6" s="53" t="s">
        <v>36</v>
      </c>
      <c r="P6" s="53" t="s">
        <v>37</v>
      </c>
      <c r="Q6" s="53" t="s">
        <v>38</v>
      </c>
      <c r="R6" s="53" t="s">
        <v>63</v>
      </c>
      <c r="S6" s="53" t="s">
        <v>41</v>
      </c>
      <c r="T6" s="53" t="s">
        <v>42</v>
      </c>
      <c r="U6" s="53" t="s">
        <v>43</v>
      </c>
      <c r="V6" s="53" t="s">
        <v>44</v>
      </c>
      <c r="W6" s="53" t="s">
        <v>45</v>
      </c>
    </row>
    <row r="7" ht="18.75" customHeight="1" spans="1:23">
      <c r="A7" s="53"/>
      <c r="B7" s="53"/>
      <c r="C7" s="53"/>
      <c r="D7" s="53"/>
      <c r="E7" s="53"/>
      <c r="F7" s="53"/>
      <c r="G7" s="53"/>
      <c r="H7" s="54"/>
      <c r="I7" s="54" t="s">
        <v>149</v>
      </c>
      <c r="J7" s="53" t="s">
        <v>150</v>
      </c>
      <c r="K7" s="53" t="s">
        <v>151</v>
      </c>
      <c r="L7" s="53" t="s">
        <v>152</v>
      </c>
      <c r="M7" s="53" t="s">
        <v>153</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3180330.3</v>
      </c>
      <c r="I10" s="17">
        <v>3180330.3</v>
      </c>
      <c r="J10" s="17"/>
      <c r="K10" s="17"/>
      <c r="L10" s="17">
        <v>3180330.3</v>
      </c>
      <c r="M10" s="17"/>
      <c r="N10" s="17"/>
      <c r="O10" s="17"/>
      <c r="P10" s="17"/>
      <c r="Q10" s="17"/>
      <c r="R10" s="17"/>
      <c r="S10" s="17"/>
      <c r="T10" s="17"/>
      <c r="U10" s="17"/>
      <c r="V10" s="17"/>
      <c r="W10" s="17"/>
    </row>
    <row r="11" ht="18.75" customHeight="1" spans="1:23">
      <c r="A11" s="55" t="s">
        <v>56</v>
      </c>
      <c r="B11" s="9" t="s">
        <v>154</v>
      </c>
      <c r="C11" s="10" t="s">
        <v>155</v>
      </c>
      <c r="D11" s="9" t="s">
        <v>76</v>
      </c>
      <c r="E11" s="9" t="s">
        <v>77</v>
      </c>
      <c r="F11" s="9" t="s">
        <v>156</v>
      </c>
      <c r="G11" s="9" t="s">
        <v>157</v>
      </c>
      <c r="H11" s="17">
        <v>233040</v>
      </c>
      <c r="I11" s="17">
        <v>233040</v>
      </c>
      <c r="J11" s="17"/>
      <c r="K11" s="17"/>
      <c r="L11" s="17">
        <v>233040</v>
      </c>
      <c r="M11" s="17"/>
      <c r="N11" s="17"/>
      <c r="O11" s="17"/>
      <c r="P11" s="23"/>
      <c r="Q11" s="17"/>
      <c r="R11" s="17"/>
      <c r="S11" s="17"/>
      <c r="T11" s="17"/>
      <c r="U11" s="17"/>
      <c r="V11" s="17"/>
      <c r="W11" s="17"/>
    </row>
    <row r="12" ht="18.75" customHeight="1" spans="1:23">
      <c r="A12" s="55" t="s">
        <v>56</v>
      </c>
      <c r="B12" s="9" t="s">
        <v>154</v>
      </c>
      <c r="C12" s="10" t="s">
        <v>155</v>
      </c>
      <c r="D12" s="9" t="s">
        <v>76</v>
      </c>
      <c r="E12" s="9" t="s">
        <v>77</v>
      </c>
      <c r="F12" s="9" t="s">
        <v>158</v>
      </c>
      <c r="G12" s="9" t="s">
        <v>159</v>
      </c>
      <c r="H12" s="17">
        <v>328188</v>
      </c>
      <c r="I12" s="17">
        <v>328188</v>
      </c>
      <c r="J12" s="17"/>
      <c r="K12" s="17"/>
      <c r="L12" s="17">
        <v>328188</v>
      </c>
      <c r="M12" s="17"/>
      <c r="N12" s="17"/>
      <c r="O12" s="17"/>
      <c r="P12" s="23"/>
      <c r="Q12" s="17"/>
      <c r="R12" s="17"/>
      <c r="S12" s="17"/>
      <c r="T12" s="17"/>
      <c r="U12" s="17"/>
      <c r="V12" s="17"/>
      <c r="W12" s="17"/>
    </row>
    <row r="13" ht="18.75" customHeight="1" spans="1:23">
      <c r="A13" s="55" t="s">
        <v>56</v>
      </c>
      <c r="B13" s="9" t="s">
        <v>154</v>
      </c>
      <c r="C13" s="10" t="s">
        <v>155</v>
      </c>
      <c r="D13" s="9" t="s">
        <v>76</v>
      </c>
      <c r="E13" s="9" t="s">
        <v>77</v>
      </c>
      <c r="F13" s="9" t="s">
        <v>160</v>
      </c>
      <c r="G13" s="9" t="s">
        <v>161</v>
      </c>
      <c r="H13" s="17">
        <v>19420</v>
      </c>
      <c r="I13" s="17">
        <v>19420</v>
      </c>
      <c r="J13" s="17"/>
      <c r="K13" s="17"/>
      <c r="L13" s="17">
        <v>19420</v>
      </c>
      <c r="M13" s="17"/>
      <c r="N13" s="17"/>
      <c r="O13" s="17"/>
      <c r="P13" s="23"/>
      <c r="Q13" s="17"/>
      <c r="R13" s="17"/>
      <c r="S13" s="17"/>
      <c r="T13" s="17"/>
      <c r="U13" s="17"/>
      <c r="V13" s="17"/>
      <c r="W13" s="17"/>
    </row>
    <row r="14" ht="18.75" customHeight="1" spans="1:23">
      <c r="A14" s="55" t="s">
        <v>56</v>
      </c>
      <c r="B14" s="9" t="s">
        <v>154</v>
      </c>
      <c r="C14" s="10" t="s">
        <v>155</v>
      </c>
      <c r="D14" s="9" t="s">
        <v>76</v>
      </c>
      <c r="E14" s="9" t="s">
        <v>77</v>
      </c>
      <c r="F14" s="9" t="s">
        <v>160</v>
      </c>
      <c r="G14" s="9" t="s">
        <v>161</v>
      </c>
      <c r="H14" s="17">
        <v>1500</v>
      </c>
      <c r="I14" s="17">
        <v>1500</v>
      </c>
      <c r="J14" s="17"/>
      <c r="K14" s="17"/>
      <c r="L14" s="17">
        <v>1500</v>
      </c>
      <c r="M14" s="17"/>
      <c r="N14" s="17"/>
      <c r="O14" s="17"/>
      <c r="P14" s="23"/>
      <c r="Q14" s="17"/>
      <c r="R14" s="17"/>
      <c r="S14" s="17"/>
      <c r="T14" s="17"/>
      <c r="U14" s="17"/>
      <c r="V14" s="17"/>
      <c r="W14" s="17"/>
    </row>
    <row r="15" ht="18.75" customHeight="1" spans="1:23">
      <c r="A15" s="55" t="s">
        <v>56</v>
      </c>
      <c r="B15" s="9" t="s">
        <v>162</v>
      </c>
      <c r="C15" s="10" t="s">
        <v>163</v>
      </c>
      <c r="D15" s="9" t="s">
        <v>76</v>
      </c>
      <c r="E15" s="9" t="s">
        <v>77</v>
      </c>
      <c r="F15" s="9" t="s">
        <v>156</v>
      </c>
      <c r="G15" s="9" t="s">
        <v>157</v>
      </c>
      <c r="H15" s="17">
        <v>397740</v>
      </c>
      <c r="I15" s="17">
        <v>397740</v>
      </c>
      <c r="J15" s="17"/>
      <c r="K15" s="17"/>
      <c r="L15" s="17">
        <v>397740</v>
      </c>
      <c r="M15" s="17"/>
      <c r="N15" s="17"/>
      <c r="O15" s="17"/>
      <c r="P15" s="23"/>
      <c r="Q15" s="17"/>
      <c r="R15" s="17"/>
      <c r="S15" s="17"/>
      <c r="T15" s="17"/>
      <c r="U15" s="17"/>
      <c r="V15" s="17"/>
      <c r="W15" s="17"/>
    </row>
    <row r="16" ht="18.75" customHeight="1" spans="1:23">
      <c r="A16" s="55" t="s">
        <v>56</v>
      </c>
      <c r="B16" s="9" t="s">
        <v>162</v>
      </c>
      <c r="C16" s="10" t="s">
        <v>163</v>
      </c>
      <c r="D16" s="9" t="s">
        <v>76</v>
      </c>
      <c r="E16" s="9" t="s">
        <v>77</v>
      </c>
      <c r="F16" s="9" t="s">
        <v>158</v>
      </c>
      <c r="G16" s="9" t="s">
        <v>159</v>
      </c>
      <c r="H16" s="17">
        <v>41340</v>
      </c>
      <c r="I16" s="17">
        <v>41340</v>
      </c>
      <c r="J16" s="17"/>
      <c r="K16" s="17"/>
      <c r="L16" s="17">
        <v>41340</v>
      </c>
      <c r="M16" s="17"/>
      <c r="N16" s="17"/>
      <c r="O16" s="17"/>
      <c r="P16" s="23"/>
      <c r="Q16" s="17"/>
      <c r="R16" s="17"/>
      <c r="S16" s="17"/>
      <c r="T16" s="17"/>
      <c r="U16" s="17"/>
      <c r="V16" s="17"/>
      <c r="W16" s="17"/>
    </row>
    <row r="17" ht="18.75" customHeight="1" spans="1:23">
      <c r="A17" s="55" t="s">
        <v>56</v>
      </c>
      <c r="B17" s="9" t="s">
        <v>162</v>
      </c>
      <c r="C17" s="10" t="s">
        <v>163</v>
      </c>
      <c r="D17" s="9" t="s">
        <v>76</v>
      </c>
      <c r="E17" s="9" t="s">
        <v>77</v>
      </c>
      <c r="F17" s="9" t="s">
        <v>160</v>
      </c>
      <c r="G17" s="9" t="s">
        <v>161</v>
      </c>
      <c r="H17" s="17">
        <v>33145</v>
      </c>
      <c r="I17" s="17">
        <v>33145</v>
      </c>
      <c r="J17" s="17"/>
      <c r="K17" s="17"/>
      <c r="L17" s="17">
        <v>33145</v>
      </c>
      <c r="M17" s="17"/>
      <c r="N17" s="17"/>
      <c r="O17" s="17"/>
      <c r="P17" s="23"/>
      <c r="Q17" s="17"/>
      <c r="R17" s="17"/>
      <c r="S17" s="17"/>
      <c r="T17" s="17"/>
      <c r="U17" s="17"/>
      <c r="V17" s="17"/>
      <c r="W17" s="17"/>
    </row>
    <row r="18" ht="18.75" customHeight="1" spans="1:23">
      <c r="A18" s="55" t="s">
        <v>56</v>
      </c>
      <c r="B18" s="9" t="s">
        <v>162</v>
      </c>
      <c r="C18" s="10" t="s">
        <v>163</v>
      </c>
      <c r="D18" s="9" t="s">
        <v>76</v>
      </c>
      <c r="E18" s="9" t="s">
        <v>77</v>
      </c>
      <c r="F18" s="9" t="s">
        <v>160</v>
      </c>
      <c r="G18" s="9" t="s">
        <v>161</v>
      </c>
      <c r="H18" s="17">
        <v>2400</v>
      </c>
      <c r="I18" s="17">
        <v>2400</v>
      </c>
      <c r="J18" s="17"/>
      <c r="K18" s="17"/>
      <c r="L18" s="17">
        <v>2400</v>
      </c>
      <c r="M18" s="17"/>
      <c r="N18" s="17"/>
      <c r="O18" s="17"/>
      <c r="P18" s="23"/>
      <c r="Q18" s="17"/>
      <c r="R18" s="17"/>
      <c r="S18" s="17"/>
      <c r="T18" s="17"/>
      <c r="U18" s="17"/>
      <c r="V18" s="17"/>
      <c r="W18" s="17"/>
    </row>
    <row r="19" ht="18.75" customHeight="1" spans="1:23">
      <c r="A19" s="55" t="s">
        <v>56</v>
      </c>
      <c r="B19" s="9" t="s">
        <v>162</v>
      </c>
      <c r="C19" s="10" t="s">
        <v>163</v>
      </c>
      <c r="D19" s="9" t="s">
        <v>76</v>
      </c>
      <c r="E19" s="9" t="s">
        <v>77</v>
      </c>
      <c r="F19" s="9" t="s">
        <v>164</v>
      </c>
      <c r="G19" s="9" t="s">
        <v>165</v>
      </c>
      <c r="H19" s="17">
        <v>240000</v>
      </c>
      <c r="I19" s="17">
        <v>240000</v>
      </c>
      <c r="J19" s="17"/>
      <c r="K19" s="17"/>
      <c r="L19" s="17">
        <v>240000</v>
      </c>
      <c r="M19" s="17"/>
      <c r="N19" s="17"/>
      <c r="O19" s="17"/>
      <c r="P19" s="23"/>
      <c r="Q19" s="17"/>
      <c r="R19" s="17"/>
      <c r="S19" s="17"/>
      <c r="T19" s="17"/>
      <c r="U19" s="17"/>
      <c r="V19" s="17"/>
      <c r="W19" s="17"/>
    </row>
    <row r="20" ht="18.75" customHeight="1" spans="1:23">
      <c r="A20" s="55" t="s">
        <v>56</v>
      </c>
      <c r="B20" s="9" t="s">
        <v>162</v>
      </c>
      <c r="C20" s="10" t="s">
        <v>163</v>
      </c>
      <c r="D20" s="9" t="s">
        <v>76</v>
      </c>
      <c r="E20" s="9" t="s">
        <v>77</v>
      </c>
      <c r="F20" s="9" t="s">
        <v>164</v>
      </c>
      <c r="G20" s="9" t="s">
        <v>165</v>
      </c>
      <c r="H20" s="17">
        <v>130200</v>
      </c>
      <c r="I20" s="17">
        <v>130200</v>
      </c>
      <c r="J20" s="17"/>
      <c r="K20" s="17"/>
      <c r="L20" s="17">
        <v>130200</v>
      </c>
      <c r="M20" s="17"/>
      <c r="N20" s="17"/>
      <c r="O20" s="17"/>
      <c r="P20" s="23"/>
      <c r="Q20" s="17"/>
      <c r="R20" s="17"/>
      <c r="S20" s="17"/>
      <c r="T20" s="17"/>
      <c r="U20" s="17"/>
      <c r="V20" s="17"/>
      <c r="W20" s="17"/>
    </row>
    <row r="21" ht="18.75" customHeight="1" spans="1:23">
      <c r="A21" s="55" t="s">
        <v>56</v>
      </c>
      <c r="B21" s="9" t="s">
        <v>166</v>
      </c>
      <c r="C21" s="10" t="s">
        <v>167</v>
      </c>
      <c r="D21" s="9" t="s">
        <v>76</v>
      </c>
      <c r="E21" s="9" t="s">
        <v>77</v>
      </c>
      <c r="F21" s="9" t="s">
        <v>168</v>
      </c>
      <c r="G21" s="9" t="s">
        <v>169</v>
      </c>
      <c r="H21" s="17">
        <v>6449.11</v>
      </c>
      <c r="I21" s="17">
        <v>6449.11</v>
      </c>
      <c r="J21" s="17"/>
      <c r="K21" s="17"/>
      <c r="L21" s="17">
        <v>6449.11</v>
      </c>
      <c r="M21" s="17"/>
      <c r="N21" s="17"/>
      <c r="O21" s="17"/>
      <c r="P21" s="23"/>
      <c r="Q21" s="17"/>
      <c r="R21" s="17"/>
      <c r="S21" s="17"/>
      <c r="T21" s="17"/>
      <c r="U21" s="17"/>
      <c r="V21" s="17"/>
      <c r="W21" s="17"/>
    </row>
    <row r="22" ht="18.75" customHeight="1" spans="1:23">
      <c r="A22" s="55" t="s">
        <v>56</v>
      </c>
      <c r="B22" s="9" t="s">
        <v>166</v>
      </c>
      <c r="C22" s="10" t="s">
        <v>167</v>
      </c>
      <c r="D22" s="9" t="s">
        <v>86</v>
      </c>
      <c r="E22" s="9" t="s">
        <v>87</v>
      </c>
      <c r="F22" s="9" t="s">
        <v>170</v>
      </c>
      <c r="G22" s="9" t="s">
        <v>171</v>
      </c>
      <c r="H22" s="17">
        <v>240152.48</v>
      </c>
      <c r="I22" s="17">
        <v>240152.48</v>
      </c>
      <c r="J22" s="17"/>
      <c r="K22" s="17"/>
      <c r="L22" s="17">
        <v>240152.48</v>
      </c>
      <c r="M22" s="17"/>
      <c r="N22" s="17"/>
      <c r="O22" s="17"/>
      <c r="P22" s="23"/>
      <c r="Q22" s="17"/>
      <c r="R22" s="17"/>
      <c r="S22" s="17"/>
      <c r="T22" s="17"/>
      <c r="U22" s="17"/>
      <c r="V22" s="17"/>
      <c r="W22" s="17"/>
    </row>
    <row r="23" ht="18.75" customHeight="1" spans="1:23">
      <c r="A23" s="55" t="s">
        <v>56</v>
      </c>
      <c r="B23" s="9" t="s">
        <v>166</v>
      </c>
      <c r="C23" s="10" t="s">
        <v>167</v>
      </c>
      <c r="D23" s="9" t="s">
        <v>98</v>
      </c>
      <c r="E23" s="9" t="s">
        <v>99</v>
      </c>
      <c r="F23" s="9" t="s">
        <v>172</v>
      </c>
      <c r="G23" s="9" t="s">
        <v>173</v>
      </c>
      <c r="H23" s="17">
        <v>48111.12</v>
      </c>
      <c r="I23" s="17">
        <v>48111.12</v>
      </c>
      <c r="J23" s="17"/>
      <c r="K23" s="17"/>
      <c r="L23" s="17">
        <v>48111.12</v>
      </c>
      <c r="M23" s="17"/>
      <c r="N23" s="17"/>
      <c r="O23" s="17"/>
      <c r="P23" s="23"/>
      <c r="Q23" s="17"/>
      <c r="R23" s="17"/>
      <c r="S23" s="17"/>
      <c r="T23" s="17"/>
      <c r="U23" s="17"/>
      <c r="V23" s="17"/>
      <c r="W23" s="17"/>
    </row>
    <row r="24" ht="18.75" customHeight="1" spans="1:23">
      <c r="A24" s="55" t="s">
        <v>56</v>
      </c>
      <c r="B24" s="9" t="s">
        <v>166</v>
      </c>
      <c r="C24" s="10" t="s">
        <v>167</v>
      </c>
      <c r="D24" s="9" t="s">
        <v>100</v>
      </c>
      <c r="E24" s="9" t="s">
        <v>101</v>
      </c>
      <c r="F24" s="9" t="s">
        <v>172</v>
      </c>
      <c r="G24" s="9" t="s">
        <v>173</v>
      </c>
      <c r="H24" s="17">
        <v>76467.98</v>
      </c>
      <c r="I24" s="17">
        <v>76467.98</v>
      </c>
      <c r="J24" s="17"/>
      <c r="K24" s="17"/>
      <c r="L24" s="17">
        <v>76467.98</v>
      </c>
      <c r="M24" s="17"/>
      <c r="N24" s="17"/>
      <c r="O24" s="17"/>
      <c r="P24" s="23"/>
      <c r="Q24" s="17"/>
      <c r="R24" s="17"/>
      <c r="S24" s="17"/>
      <c r="T24" s="17"/>
      <c r="U24" s="17"/>
      <c r="V24" s="17"/>
      <c r="W24" s="17"/>
    </row>
    <row r="25" ht="18.75" customHeight="1" spans="1:23">
      <c r="A25" s="55" t="s">
        <v>56</v>
      </c>
      <c r="B25" s="9" t="s">
        <v>166</v>
      </c>
      <c r="C25" s="10" t="s">
        <v>167</v>
      </c>
      <c r="D25" s="9" t="s">
        <v>102</v>
      </c>
      <c r="E25" s="9" t="s">
        <v>103</v>
      </c>
      <c r="F25" s="9" t="s">
        <v>168</v>
      </c>
      <c r="G25" s="9" t="s">
        <v>169</v>
      </c>
      <c r="H25" s="17">
        <v>7504.77</v>
      </c>
      <c r="I25" s="17">
        <v>7504.77</v>
      </c>
      <c r="J25" s="17"/>
      <c r="K25" s="17"/>
      <c r="L25" s="17">
        <v>7504.77</v>
      </c>
      <c r="M25" s="17"/>
      <c r="N25" s="17"/>
      <c r="O25" s="17"/>
      <c r="P25" s="23"/>
      <c r="Q25" s="17"/>
      <c r="R25" s="17"/>
      <c r="S25" s="17"/>
      <c r="T25" s="17"/>
      <c r="U25" s="17"/>
      <c r="V25" s="17"/>
      <c r="W25" s="17"/>
    </row>
    <row r="26" ht="18.75" customHeight="1" spans="1:23">
      <c r="A26" s="55" t="s">
        <v>56</v>
      </c>
      <c r="B26" s="9" t="s">
        <v>166</v>
      </c>
      <c r="C26" s="10" t="s">
        <v>167</v>
      </c>
      <c r="D26" s="9" t="s">
        <v>102</v>
      </c>
      <c r="E26" s="9" t="s">
        <v>103</v>
      </c>
      <c r="F26" s="9" t="s">
        <v>168</v>
      </c>
      <c r="G26" s="9" t="s">
        <v>169</v>
      </c>
      <c r="H26" s="17">
        <v>2471</v>
      </c>
      <c r="I26" s="17">
        <v>2471</v>
      </c>
      <c r="J26" s="17"/>
      <c r="K26" s="17"/>
      <c r="L26" s="17">
        <v>2471</v>
      </c>
      <c r="M26" s="17"/>
      <c r="N26" s="17"/>
      <c r="O26" s="17"/>
      <c r="P26" s="23"/>
      <c r="Q26" s="17"/>
      <c r="R26" s="17"/>
      <c r="S26" s="17"/>
      <c r="T26" s="17"/>
      <c r="U26" s="17"/>
      <c r="V26" s="17"/>
      <c r="W26" s="17"/>
    </row>
    <row r="27" ht="18.75" customHeight="1" spans="1:23">
      <c r="A27" s="55" t="s">
        <v>56</v>
      </c>
      <c r="B27" s="9" t="s">
        <v>166</v>
      </c>
      <c r="C27" s="10" t="s">
        <v>167</v>
      </c>
      <c r="D27" s="9" t="s">
        <v>102</v>
      </c>
      <c r="E27" s="9" t="s">
        <v>103</v>
      </c>
      <c r="F27" s="9" t="s">
        <v>168</v>
      </c>
      <c r="G27" s="9" t="s">
        <v>169</v>
      </c>
      <c r="H27" s="17">
        <v>5648</v>
      </c>
      <c r="I27" s="17">
        <v>5648</v>
      </c>
      <c r="J27" s="17"/>
      <c r="K27" s="17"/>
      <c r="L27" s="17">
        <v>5648</v>
      </c>
      <c r="M27" s="17"/>
      <c r="N27" s="17"/>
      <c r="O27" s="17"/>
      <c r="P27" s="23"/>
      <c r="Q27" s="17"/>
      <c r="R27" s="17"/>
      <c r="S27" s="17"/>
      <c r="T27" s="17"/>
      <c r="U27" s="17"/>
      <c r="V27" s="17"/>
      <c r="W27" s="17"/>
    </row>
    <row r="28" ht="18.75" customHeight="1" spans="1:23">
      <c r="A28" s="55" t="s">
        <v>56</v>
      </c>
      <c r="B28" s="9" t="s">
        <v>174</v>
      </c>
      <c r="C28" s="10" t="s">
        <v>109</v>
      </c>
      <c r="D28" s="9" t="s">
        <v>108</v>
      </c>
      <c r="E28" s="9" t="s">
        <v>109</v>
      </c>
      <c r="F28" s="9" t="s">
        <v>175</v>
      </c>
      <c r="G28" s="9" t="s">
        <v>109</v>
      </c>
      <c r="H28" s="17">
        <v>195864</v>
      </c>
      <c r="I28" s="17">
        <v>195864</v>
      </c>
      <c r="J28" s="17"/>
      <c r="K28" s="17"/>
      <c r="L28" s="17">
        <v>195864</v>
      </c>
      <c r="M28" s="17"/>
      <c r="N28" s="17"/>
      <c r="O28" s="17"/>
      <c r="P28" s="23"/>
      <c r="Q28" s="17"/>
      <c r="R28" s="17"/>
      <c r="S28" s="17"/>
      <c r="T28" s="17"/>
      <c r="U28" s="17"/>
      <c r="V28" s="17"/>
      <c r="W28" s="17"/>
    </row>
    <row r="29" ht="18.75" customHeight="1" spans="1:23">
      <c r="A29" s="55" t="s">
        <v>56</v>
      </c>
      <c r="B29" s="9" t="s">
        <v>176</v>
      </c>
      <c r="C29" s="10" t="s">
        <v>177</v>
      </c>
      <c r="D29" s="9" t="s">
        <v>76</v>
      </c>
      <c r="E29" s="9" t="s">
        <v>77</v>
      </c>
      <c r="F29" s="9" t="s">
        <v>178</v>
      </c>
      <c r="G29" s="9" t="s">
        <v>179</v>
      </c>
      <c r="H29" s="17">
        <v>45000</v>
      </c>
      <c r="I29" s="17">
        <v>45000</v>
      </c>
      <c r="J29" s="17"/>
      <c r="K29" s="17"/>
      <c r="L29" s="17">
        <v>45000</v>
      </c>
      <c r="M29" s="17"/>
      <c r="N29" s="17"/>
      <c r="O29" s="17"/>
      <c r="P29" s="23"/>
      <c r="Q29" s="17"/>
      <c r="R29" s="17"/>
      <c r="S29" s="17"/>
      <c r="T29" s="17"/>
      <c r="U29" s="17"/>
      <c r="V29" s="17"/>
      <c r="W29" s="17"/>
    </row>
    <row r="30" ht="18.75" customHeight="1" spans="1:23">
      <c r="A30" s="55" t="s">
        <v>56</v>
      </c>
      <c r="B30" s="9" t="s">
        <v>180</v>
      </c>
      <c r="C30" s="10" t="s">
        <v>181</v>
      </c>
      <c r="D30" s="9" t="s">
        <v>76</v>
      </c>
      <c r="E30" s="9" t="s">
        <v>77</v>
      </c>
      <c r="F30" s="9" t="s">
        <v>182</v>
      </c>
      <c r="G30" s="9" t="s">
        <v>181</v>
      </c>
      <c r="H30" s="17">
        <v>30609.6</v>
      </c>
      <c r="I30" s="17">
        <v>30609.6</v>
      </c>
      <c r="J30" s="17"/>
      <c r="K30" s="17"/>
      <c r="L30" s="17">
        <v>30609.6</v>
      </c>
      <c r="M30" s="17"/>
      <c r="N30" s="17"/>
      <c r="O30" s="17"/>
      <c r="P30" s="23"/>
      <c r="Q30" s="17"/>
      <c r="R30" s="17"/>
      <c r="S30" s="17"/>
      <c r="T30" s="17"/>
      <c r="U30" s="17"/>
      <c r="V30" s="17"/>
      <c r="W30" s="17"/>
    </row>
    <row r="31" ht="18.75" customHeight="1" spans="1:23">
      <c r="A31" s="55" t="s">
        <v>56</v>
      </c>
      <c r="B31" s="9" t="s">
        <v>183</v>
      </c>
      <c r="C31" s="10" t="s">
        <v>184</v>
      </c>
      <c r="D31" s="9" t="s">
        <v>76</v>
      </c>
      <c r="E31" s="9" t="s">
        <v>77</v>
      </c>
      <c r="F31" s="9" t="s">
        <v>185</v>
      </c>
      <c r="G31" s="9" t="s">
        <v>186</v>
      </c>
      <c r="H31" s="17">
        <v>36290</v>
      </c>
      <c r="I31" s="17">
        <v>36290</v>
      </c>
      <c r="J31" s="17"/>
      <c r="K31" s="17"/>
      <c r="L31" s="17">
        <v>36290</v>
      </c>
      <c r="M31" s="17"/>
      <c r="N31" s="17"/>
      <c r="O31" s="17"/>
      <c r="P31" s="23"/>
      <c r="Q31" s="17"/>
      <c r="R31" s="17"/>
      <c r="S31" s="17"/>
      <c r="T31" s="17"/>
      <c r="U31" s="17"/>
      <c r="V31" s="17"/>
      <c r="W31" s="17"/>
    </row>
    <row r="32" ht="18.75" customHeight="1" spans="1:23">
      <c r="A32" s="55" t="s">
        <v>56</v>
      </c>
      <c r="B32" s="9" t="s">
        <v>183</v>
      </c>
      <c r="C32" s="10" t="s">
        <v>184</v>
      </c>
      <c r="D32" s="9" t="s">
        <v>76</v>
      </c>
      <c r="E32" s="9" t="s">
        <v>77</v>
      </c>
      <c r="F32" s="9" t="s">
        <v>185</v>
      </c>
      <c r="G32" s="9" t="s">
        <v>186</v>
      </c>
      <c r="H32" s="17">
        <v>2000</v>
      </c>
      <c r="I32" s="17">
        <v>2000</v>
      </c>
      <c r="J32" s="17"/>
      <c r="K32" s="17"/>
      <c r="L32" s="17">
        <v>2000</v>
      </c>
      <c r="M32" s="17"/>
      <c r="N32" s="17"/>
      <c r="O32" s="17"/>
      <c r="P32" s="23"/>
      <c r="Q32" s="17"/>
      <c r="R32" s="17"/>
      <c r="S32" s="17"/>
      <c r="T32" s="17"/>
      <c r="U32" s="17"/>
      <c r="V32" s="17"/>
      <c r="W32" s="17"/>
    </row>
    <row r="33" ht="18.75" customHeight="1" spans="1:23">
      <c r="A33" s="55" t="s">
        <v>56</v>
      </c>
      <c r="B33" s="9" t="s">
        <v>183</v>
      </c>
      <c r="C33" s="10" t="s">
        <v>184</v>
      </c>
      <c r="D33" s="9" t="s">
        <v>76</v>
      </c>
      <c r="E33" s="9" t="s">
        <v>77</v>
      </c>
      <c r="F33" s="9" t="s">
        <v>185</v>
      </c>
      <c r="G33" s="9" t="s">
        <v>186</v>
      </c>
      <c r="H33" s="17">
        <v>10000</v>
      </c>
      <c r="I33" s="17">
        <v>10000</v>
      </c>
      <c r="J33" s="17"/>
      <c r="K33" s="17"/>
      <c r="L33" s="17">
        <v>10000</v>
      </c>
      <c r="M33" s="17"/>
      <c r="N33" s="17"/>
      <c r="O33" s="17"/>
      <c r="P33" s="23"/>
      <c r="Q33" s="17"/>
      <c r="R33" s="17"/>
      <c r="S33" s="17"/>
      <c r="T33" s="17"/>
      <c r="U33" s="17"/>
      <c r="V33" s="17"/>
      <c r="W33" s="17"/>
    </row>
    <row r="34" ht="18.75" customHeight="1" spans="1:23">
      <c r="A34" s="55" t="s">
        <v>56</v>
      </c>
      <c r="B34" s="9" t="s">
        <v>183</v>
      </c>
      <c r="C34" s="10" t="s">
        <v>184</v>
      </c>
      <c r="D34" s="9" t="s">
        <v>76</v>
      </c>
      <c r="E34" s="9" t="s">
        <v>77</v>
      </c>
      <c r="F34" s="9" t="s">
        <v>187</v>
      </c>
      <c r="G34" s="9" t="s">
        <v>188</v>
      </c>
      <c r="H34" s="17">
        <v>15000</v>
      </c>
      <c r="I34" s="17">
        <v>15000</v>
      </c>
      <c r="J34" s="17"/>
      <c r="K34" s="17"/>
      <c r="L34" s="17">
        <v>15000</v>
      </c>
      <c r="M34" s="17"/>
      <c r="N34" s="17"/>
      <c r="O34" s="17"/>
      <c r="P34" s="23"/>
      <c r="Q34" s="17"/>
      <c r="R34" s="17"/>
      <c r="S34" s="17"/>
      <c r="T34" s="17"/>
      <c r="U34" s="17"/>
      <c r="V34" s="17"/>
      <c r="W34" s="17"/>
    </row>
    <row r="35" ht="18.75" customHeight="1" spans="1:23">
      <c r="A35" s="55" t="s">
        <v>56</v>
      </c>
      <c r="B35" s="9" t="s">
        <v>183</v>
      </c>
      <c r="C35" s="10" t="s">
        <v>184</v>
      </c>
      <c r="D35" s="9" t="s">
        <v>76</v>
      </c>
      <c r="E35" s="9" t="s">
        <v>77</v>
      </c>
      <c r="F35" s="9" t="s">
        <v>189</v>
      </c>
      <c r="G35" s="9" t="s">
        <v>190</v>
      </c>
      <c r="H35" s="17">
        <v>15000</v>
      </c>
      <c r="I35" s="17">
        <v>15000</v>
      </c>
      <c r="J35" s="17"/>
      <c r="K35" s="17"/>
      <c r="L35" s="17">
        <v>15000</v>
      </c>
      <c r="M35" s="17"/>
      <c r="N35" s="17"/>
      <c r="O35" s="17"/>
      <c r="P35" s="23"/>
      <c r="Q35" s="17"/>
      <c r="R35" s="17"/>
      <c r="S35" s="17"/>
      <c r="T35" s="17"/>
      <c r="U35" s="17"/>
      <c r="V35" s="17"/>
      <c r="W35" s="17"/>
    </row>
    <row r="36" ht="18.75" customHeight="1" spans="1:23">
      <c r="A36" s="55" t="s">
        <v>56</v>
      </c>
      <c r="B36" s="9" t="s">
        <v>183</v>
      </c>
      <c r="C36" s="10" t="s">
        <v>184</v>
      </c>
      <c r="D36" s="9" t="s">
        <v>76</v>
      </c>
      <c r="E36" s="9" t="s">
        <v>77</v>
      </c>
      <c r="F36" s="9" t="s">
        <v>191</v>
      </c>
      <c r="G36" s="9" t="s">
        <v>192</v>
      </c>
      <c r="H36" s="17">
        <v>4500</v>
      </c>
      <c r="I36" s="17">
        <v>4500</v>
      </c>
      <c r="J36" s="17"/>
      <c r="K36" s="17"/>
      <c r="L36" s="17">
        <v>4500</v>
      </c>
      <c r="M36" s="17"/>
      <c r="N36" s="17"/>
      <c r="O36" s="17"/>
      <c r="P36" s="23"/>
      <c r="Q36" s="17"/>
      <c r="R36" s="17"/>
      <c r="S36" s="17"/>
      <c r="T36" s="17"/>
      <c r="U36" s="17"/>
      <c r="V36" s="17"/>
      <c r="W36" s="17"/>
    </row>
    <row r="37" ht="18.75" customHeight="1" spans="1:23">
      <c r="A37" s="55" t="s">
        <v>56</v>
      </c>
      <c r="B37" s="9" t="s">
        <v>183</v>
      </c>
      <c r="C37" s="10" t="s">
        <v>184</v>
      </c>
      <c r="D37" s="9" t="s">
        <v>76</v>
      </c>
      <c r="E37" s="9" t="s">
        <v>77</v>
      </c>
      <c r="F37" s="9" t="s">
        <v>193</v>
      </c>
      <c r="G37" s="9" t="s">
        <v>194</v>
      </c>
      <c r="H37" s="17">
        <v>15000</v>
      </c>
      <c r="I37" s="17">
        <v>15000</v>
      </c>
      <c r="J37" s="17"/>
      <c r="K37" s="17"/>
      <c r="L37" s="17">
        <v>15000</v>
      </c>
      <c r="M37" s="17"/>
      <c r="N37" s="17"/>
      <c r="O37" s="17"/>
      <c r="P37" s="23"/>
      <c r="Q37" s="17"/>
      <c r="R37" s="17"/>
      <c r="S37" s="17"/>
      <c r="T37" s="17"/>
      <c r="U37" s="17"/>
      <c r="V37" s="17"/>
      <c r="W37" s="17"/>
    </row>
    <row r="38" ht="18.75" customHeight="1" spans="1:23">
      <c r="A38" s="55" t="s">
        <v>56</v>
      </c>
      <c r="B38" s="9" t="s">
        <v>183</v>
      </c>
      <c r="C38" s="10" t="s">
        <v>184</v>
      </c>
      <c r="D38" s="9" t="s">
        <v>76</v>
      </c>
      <c r="E38" s="9" t="s">
        <v>77</v>
      </c>
      <c r="F38" s="9" t="s">
        <v>195</v>
      </c>
      <c r="G38" s="9" t="s">
        <v>196</v>
      </c>
      <c r="H38" s="17">
        <v>9600</v>
      </c>
      <c r="I38" s="17">
        <v>9600</v>
      </c>
      <c r="J38" s="17"/>
      <c r="K38" s="17"/>
      <c r="L38" s="17">
        <v>9600</v>
      </c>
      <c r="M38" s="17"/>
      <c r="N38" s="17"/>
      <c r="O38" s="17"/>
      <c r="P38" s="23"/>
      <c r="Q38" s="17"/>
      <c r="R38" s="17"/>
      <c r="S38" s="17"/>
      <c r="T38" s="17"/>
      <c r="U38" s="17"/>
      <c r="V38" s="17"/>
      <c r="W38" s="17"/>
    </row>
    <row r="39" ht="18.75" customHeight="1" spans="1:23">
      <c r="A39" s="55" t="s">
        <v>56</v>
      </c>
      <c r="B39" s="9" t="s">
        <v>183</v>
      </c>
      <c r="C39" s="10" t="s">
        <v>184</v>
      </c>
      <c r="D39" s="9" t="s">
        <v>76</v>
      </c>
      <c r="E39" s="9" t="s">
        <v>77</v>
      </c>
      <c r="F39" s="9" t="s">
        <v>178</v>
      </c>
      <c r="G39" s="9" t="s">
        <v>179</v>
      </c>
      <c r="H39" s="17">
        <v>4500</v>
      </c>
      <c r="I39" s="17">
        <v>4500</v>
      </c>
      <c r="J39" s="17"/>
      <c r="K39" s="17"/>
      <c r="L39" s="17">
        <v>4500</v>
      </c>
      <c r="M39" s="17"/>
      <c r="N39" s="17"/>
      <c r="O39" s="17"/>
      <c r="P39" s="23"/>
      <c r="Q39" s="17"/>
      <c r="R39" s="17"/>
      <c r="S39" s="17"/>
      <c r="T39" s="17"/>
      <c r="U39" s="17"/>
      <c r="V39" s="17"/>
      <c r="W39" s="17"/>
    </row>
    <row r="40" ht="18.75" customHeight="1" spans="1:23">
      <c r="A40" s="55" t="s">
        <v>56</v>
      </c>
      <c r="B40" s="9" t="s">
        <v>183</v>
      </c>
      <c r="C40" s="10" t="s">
        <v>184</v>
      </c>
      <c r="D40" s="9" t="s">
        <v>82</v>
      </c>
      <c r="E40" s="9" t="s">
        <v>83</v>
      </c>
      <c r="F40" s="9" t="s">
        <v>197</v>
      </c>
      <c r="G40" s="9" t="s">
        <v>198</v>
      </c>
      <c r="H40" s="17">
        <v>1200</v>
      </c>
      <c r="I40" s="17">
        <v>1200</v>
      </c>
      <c r="J40" s="17"/>
      <c r="K40" s="17"/>
      <c r="L40" s="17">
        <v>1200</v>
      </c>
      <c r="M40" s="17"/>
      <c r="N40" s="17"/>
      <c r="O40" s="17"/>
      <c r="P40" s="23"/>
      <c r="Q40" s="17"/>
      <c r="R40" s="17"/>
      <c r="S40" s="17"/>
      <c r="T40" s="17"/>
      <c r="U40" s="17"/>
      <c r="V40" s="17"/>
      <c r="W40" s="17"/>
    </row>
    <row r="41" ht="18.75" customHeight="1" spans="1:23">
      <c r="A41" s="55" t="s">
        <v>56</v>
      </c>
      <c r="B41" s="9" t="s">
        <v>183</v>
      </c>
      <c r="C41" s="10" t="s">
        <v>184</v>
      </c>
      <c r="D41" s="9" t="s">
        <v>84</v>
      </c>
      <c r="E41" s="9" t="s">
        <v>85</v>
      </c>
      <c r="F41" s="9" t="s">
        <v>197</v>
      </c>
      <c r="G41" s="9" t="s">
        <v>198</v>
      </c>
      <c r="H41" s="17">
        <v>4800</v>
      </c>
      <c r="I41" s="17">
        <v>4800</v>
      </c>
      <c r="J41" s="17"/>
      <c r="K41" s="17"/>
      <c r="L41" s="17">
        <v>4800</v>
      </c>
      <c r="M41" s="17"/>
      <c r="N41" s="17"/>
      <c r="O41" s="17"/>
      <c r="P41" s="23"/>
      <c r="Q41" s="17"/>
      <c r="R41" s="17"/>
      <c r="S41" s="17"/>
      <c r="T41" s="17"/>
      <c r="U41" s="17"/>
      <c r="V41" s="17"/>
      <c r="W41" s="17"/>
    </row>
    <row r="42" ht="18.75" customHeight="1" spans="1:23">
      <c r="A42" s="55" t="s">
        <v>56</v>
      </c>
      <c r="B42" s="9" t="s">
        <v>199</v>
      </c>
      <c r="C42" s="10" t="s">
        <v>133</v>
      </c>
      <c r="D42" s="9" t="s">
        <v>76</v>
      </c>
      <c r="E42" s="9" t="s">
        <v>77</v>
      </c>
      <c r="F42" s="9" t="s">
        <v>200</v>
      </c>
      <c r="G42" s="9" t="s">
        <v>133</v>
      </c>
      <c r="H42" s="17">
        <v>10000</v>
      </c>
      <c r="I42" s="17">
        <v>10000</v>
      </c>
      <c r="J42" s="17"/>
      <c r="K42" s="17"/>
      <c r="L42" s="17">
        <v>10000</v>
      </c>
      <c r="M42" s="17"/>
      <c r="N42" s="17"/>
      <c r="O42" s="17"/>
      <c r="P42" s="23"/>
      <c r="Q42" s="17"/>
      <c r="R42" s="17"/>
      <c r="S42" s="17"/>
      <c r="T42" s="17"/>
      <c r="U42" s="17"/>
      <c r="V42" s="17"/>
      <c r="W42" s="17"/>
    </row>
    <row r="43" ht="18.75" customHeight="1" spans="1:23">
      <c r="A43" s="55" t="s">
        <v>56</v>
      </c>
      <c r="B43" s="9" t="s">
        <v>201</v>
      </c>
      <c r="C43" s="10" t="s">
        <v>202</v>
      </c>
      <c r="D43" s="9" t="s">
        <v>76</v>
      </c>
      <c r="E43" s="9" t="s">
        <v>77</v>
      </c>
      <c r="F43" s="9" t="s">
        <v>203</v>
      </c>
      <c r="G43" s="9" t="s">
        <v>202</v>
      </c>
      <c r="H43" s="17">
        <v>13000</v>
      </c>
      <c r="I43" s="17">
        <v>13000</v>
      </c>
      <c r="J43" s="17"/>
      <c r="K43" s="17"/>
      <c r="L43" s="17">
        <v>13000</v>
      </c>
      <c r="M43" s="17"/>
      <c r="N43" s="17"/>
      <c r="O43" s="17"/>
      <c r="P43" s="23"/>
      <c r="Q43" s="17"/>
      <c r="R43" s="17"/>
      <c r="S43" s="17"/>
      <c r="T43" s="17"/>
      <c r="U43" s="17"/>
      <c r="V43" s="17"/>
      <c r="W43" s="17"/>
    </row>
    <row r="44" ht="18.75" customHeight="1" spans="1:23">
      <c r="A44" s="55" t="s">
        <v>56</v>
      </c>
      <c r="B44" s="9" t="s">
        <v>204</v>
      </c>
      <c r="C44" s="10" t="s">
        <v>205</v>
      </c>
      <c r="D44" s="9" t="s">
        <v>76</v>
      </c>
      <c r="E44" s="9" t="s">
        <v>77</v>
      </c>
      <c r="F44" s="9" t="s">
        <v>164</v>
      </c>
      <c r="G44" s="9" t="s">
        <v>165</v>
      </c>
      <c r="H44" s="17">
        <v>19200</v>
      </c>
      <c r="I44" s="17">
        <v>19200</v>
      </c>
      <c r="J44" s="17"/>
      <c r="K44" s="17"/>
      <c r="L44" s="17">
        <v>19200</v>
      </c>
      <c r="M44" s="17"/>
      <c r="N44" s="17"/>
      <c r="O44" s="17"/>
      <c r="P44" s="23"/>
      <c r="Q44" s="17"/>
      <c r="R44" s="17"/>
      <c r="S44" s="17"/>
      <c r="T44" s="17"/>
      <c r="U44" s="17"/>
      <c r="V44" s="17"/>
      <c r="W44" s="17"/>
    </row>
    <row r="45" ht="18.75" customHeight="1" spans="1:23">
      <c r="A45" s="55" t="s">
        <v>56</v>
      </c>
      <c r="B45" s="9" t="s">
        <v>204</v>
      </c>
      <c r="C45" s="10" t="s">
        <v>205</v>
      </c>
      <c r="D45" s="9" t="s">
        <v>76</v>
      </c>
      <c r="E45" s="9" t="s">
        <v>77</v>
      </c>
      <c r="F45" s="9" t="s">
        <v>164</v>
      </c>
      <c r="G45" s="9" t="s">
        <v>165</v>
      </c>
      <c r="H45" s="17">
        <v>96096</v>
      </c>
      <c r="I45" s="17">
        <v>96096</v>
      </c>
      <c r="J45" s="17"/>
      <c r="K45" s="17"/>
      <c r="L45" s="17">
        <v>96096</v>
      </c>
      <c r="M45" s="17"/>
      <c r="N45" s="17"/>
      <c r="O45" s="17"/>
      <c r="P45" s="23"/>
      <c r="Q45" s="17"/>
      <c r="R45" s="17"/>
      <c r="S45" s="17"/>
      <c r="T45" s="17"/>
      <c r="U45" s="17"/>
      <c r="V45" s="17"/>
      <c r="W45" s="17"/>
    </row>
    <row r="46" ht="18.75" customHeight="1" spans="1:23">
      <c r="A46" s="55" t="s">
        <v>56</v>
      </c>
      <c r="B46" s="9" t="s">
        <v>204</v>
      </c>
      <c r="C46" s="10" t="s">
        <v>205</v>
      </c>
      <c r="D46" s="9" t="s">
        <v>76</v>
      </c>
      <c r="E46" s="9" t="s">
        <v>77</v>
      </c>
      <c r="F46" s="9" t="s">
        <v>164</v>
      </c>
      <c r="G46" s="9" t="s">
        <v>165</v>
      </c>
      <c r="H46" s="17">
        <v>28704</v>
      </c>
      <c r="I46" s="17">
        <v>28704</v>
      </c>
      <c r="J46" s="17"/>
      <c r="K46" s="17"/>
      <c r="L46" s="17">
        <v>28704</v>
      </c>
      <c r="M46" s="17"/>
      <c r="N46" s="17"/>
      <c r="O46" s="17"/>
      <c r="P46" s="23"/>
      <c r="Q46" s="17"/>
      <c r="R46" s="17"/>
      <c r="S46" s="17"/>
      <c r="T46" s="17"/>
      <c r="U46" s="17"/>
      <c r="V46" s="17"/>
      <c r="W46" s="17"/>
    </row>
    <row r="47" ht="18.75" customHeight="1" spans="1:23">
      <c r="A47" s="55" t="s">
        <v>56</v>
      </c>
      <c r="B47" s="9" t="s">
        <v>206</v>
      </c>
      <c r="C47" s="10" t="s">
        <v>207</v>
      </c>
      <c r="D47" s="9" t="s">
        <v>82</v>
      </c>
      <c r="E47" s="9" t="s">
        <v>83</v>
      </c>
      <c r="F47" s="9" t="s">
        <v>208</v>
      </c>
      <c r="G47" s="9" t="s">
        <v>209</v>
      </c>
      <c r="H47" s="17">
        <v>12000</v>
      </c>
      <c r="I47" s="17">
        <v>12000</v>
      </c>
      <c r="J47" s="17"/>
      <c r="K47" s="17"/>
      <c r="L47" s="17">
        <v>12000</v>
      </c>
      <c r="M47" s="17"/>
      <c r="N47" s="17"/>
      <c r="O47" s="17"/>
      <c r="P47" s="23"/>
      <c r="Q47" s="17"/>
      <c r="R47" s="17"/>
      <c r="S47" s="17"/>
      <c r="T47" s="17"/>
      <c r="U47" s="17"/>
      <c r="V47" s="17"/>
      <c r="W47" s="17"/>
    </row>
    <row r="48" ht="18.75" customHeight="1" spans="1:23">
      <c r="A48" s="55" t="s">
        <v>56</v>
      </c>
      <c r="B48" s="9" t="s">
        <v>206</v>
      </c>
      <c r="C48" s="10" t="s">
        <v>207</v>
      </c>
      <c r="D48" s="9" t="s">
        <v>84</v>
      </c>
      <c r="E48" s="9" t="s">
        <v>85</v>
      </c>
      <c r="F48" s="9" t="s">
        <v>208</v>
      </c>
      <c r="G48" s="9" t="s">
        <v>209</v>
      </c>
      <c r="H48" s="17">
        <v>48000</v>
      </c>
      <c r="I48" s="17">
        <v>48000</v>
      </c>
      <c r="J48" s="17"/>
      <c r="K48" s="17"/>
      <c r="L48" s="17">
        <v>48000</v>
      </c>
      <c r="M48" s="17"/>
      <c r="N48" s="17"/>
      <c r="O48" s="17"/>
      <c r="P48" s="23"/>
      <c r="Q48" s="17"/>
      <c r="R48" s="17"/>
      <c r="S48" s="17"/>
      <c r="T48" s="17"/>
      <c r="U48" s="17"/>
      <c r="V48" s="17"/>
      <c r="W48" s="17"/>
    </row>
    <row r="49" ht="18.75" customHeight="1" spans="1:23">
      <c r="A49" s="55" t="s">
        <v>56</v>
      </c>
      <c r="B49" s="9" t="s">
        <v>210</v>
      </c>
      <c r="C49" s="10" t="s">
        <v>211</v>
      </c>
      <c r="D49" s="9" t="s">
        <v>76</v>
      </c>
      <c r="E49" s="9" t="s">
        <v>77</v>
      </c>
      <c r="F49" s="9" t="s">
        <v>160</v>
      </c>
      <c r="G49" s="9" t="s">
        <v>161</v>
      </c>
      <c r="H49" s="17">
        <v>29534.51</v>
      </c>
      <c r="I49" s="17">
        <v>29534.51</v>
      </c>
      <c r="J49" s="17"/>
      <c r="K49" s="17"/>
      <c r="L49" s="17">
        <v>29534.51</v>
      </c>
      <c r="M49" s="17"/>
      <c r="N49" s="17"/>
      <c r="O49" s="17"/>
      <c r="P49" s="23"/>
      <c r="Q49" s="17"/>
      <c r="R49" s="17"/>
      <c r="S49" s="17"/>
      <c r="T49" s="17"/>
      <c r="U49" s="17"/>
      <c r="V49" s="17"/>
      <c r="W49" s="17"/>
    </row>
    <row r="50" ht="18.75" customHeight="1" spans="1:23">
      <c r="A50" s="55" t="s">
        <v>56</v>
      </c>
      <c r="B50" s="9" t="s">
        <v>210</v>
      </c>
      <c r="C50" s="10" t="s">
        <v>211</v>
      </c>
      <c r="D50" s="9" t="s">
        <v>76</v>
      </c>
      <c r="E50" s="9" t="s">
        <v>77</v>
      </c>
      <c r="F50" s="9" t="s">
        <v>160</v>
      </c>
      <c r="G50" s="9" t="s">
        <v>161</v>
      </c>
      <c r="H50" s="17">
        <v>59964</v>
      </c>
      <c r="I50" s="17">
        <v>59964</v>
      </c>
      <c r="J50" s="17"/>
      <c r="K50" s="17"/>
      <c r="L50" s="17">
        <v>59964</v>
      </c>
      <c r="M50" s="17"/>
      <c r="N50" s="17"/>
      <c r="O50" s="17"/>
      <c r="P50" s="23"/>
      <c r="Q50" s="17"/>
      <c r="R50" s="17"/>
      <c r="S50" s="17"/>
      <c r="T50" s="17"/>
      <c r="U50" s="17"/>
      <c r="V50" s="17"/>
      <c r="W50" s="17"/>
    </row>
    <row r="51" ht="18.75" customHeight="1" spans="1:23">
      <c r="A51" s="55" t="s">
        <v>56</v>
      </c>
      <c r="B51" s="9" t="s">
        <v>212</v>
      </c>
      <c r="C51" s="10" t="s">
        <v>213</v>
      </c>
      <c r="D51" s="9" t="s">
        <v>76</v>
      </c>
      <c r="E51" s="9" t="s">
        <v>77</v>
      </c>
      <c r="F51" s="9" t="s">
        <v>214</v>
      </c>
      <c r="G51" s="9" t="s">
        <v>215</v>
      </c>
      <c r="H51" s="17">
        <v>72000</v>
      </c>
      <c r="I51" s="17">
        <v>72000</v>
      </c>
      <c r="J51" s="17"/>
      <c r="K51" s="17"/>
      <c r="L51" s="17">
        <v>72000</v>
      </c>
      <c r="M51" s="17"/>
      <c r="N51" s="17"/>
      <c r="O51" s="17"/>
      <c r="P51" s="23"/>
      <c r="Q51" s="17"/>
      <c r="R51" s="17"/>
      <c r="S51" s="17"/>
      <c r="T51" s="17"/>
      <c r="U51" s="17"/>
      <c r="V51" s="17"/>
      <c r="W51" s="17"/>
    </row>
    <row r="52" ht="18.75" customHeight="1" spans="1:23">
      <c r="A52" s="55" t="s">
        <v>56</v>
      </c>
      <c r="B52" s="9" t="s">
        <v>216</v>
      </c>
      <c r="C52" s="10" t="s">
        <v>217</v>
      </c>
      <c r="D52" s="9" t="s">
        <v>88</v>
      </c>
      <c r="E52" s="9" t="s">
        <v>89</v>
      </c>
      <c r="F52" s="9" t="s">
        <v>218</v>
      </c>
      <c r="G52" s="9" t="s">
        <v>219</v>
      </c>
      <c r="H52" s="17">
        <v>571211.73</v>
      </c>
      <c r="I52" s="17">
        <v>571211.73</v>
      </c>
      <c r="J52" s="17"/>
      <c r="K52" s="17"/>
      <c r="L52" s="17">
        <v>571211.73</v>
      </c>
      <c r="M52" s="17"/>
      <c r="N52" s="17"/>
      <c r="O52" s="17"/>
      <c r="P52" s="23"/>
      <c r="Q52" s="17"/>
      <c r="R52" s="17"/>
      <c r="S52" s="17"/>
      <c r="T52" s="17"/>
      <c r="U52" s="17"/>
      <c r="V52" s="17"/>
      <c r="W52" s="17"/>
    </row>
    <row r="53" ht="18.75" customHeight="1" spans="1:23">
      <c r="A53" s="55" t="s">
        <v>56</v>
      </c>
      <c r="B53" s="9" t="s">
        <v>220</v>
      </c>
      <c r="C53" s="10" t="s">
        <v>221</v>
      </c>
      <c r="D53" s="9" t="s">
        <v>76</v>
      </c>
      <c r="E53" s="9" t="s">
        <v>77</v>
      </c>
      <c r="F53" s="9" t="s">
        <v>160</v>
      </c>
      <c r="G53" s="9" t="s">
        <v>161</v>
      </c>
      <c r="H53" s="17">
        <v>17479</v>
      </c>
      <c r="I53" s="17">
        <v>17479</v>
      </c>
      <c r="J53" s="17"/>
      <c r="K53" s="17"/>
      <c r="L53" s="17">
        <v>17479</v>
      </c>
      <c r="M53" s="17"/>
      <c r="N53" s="17"/>
      <c r="O53" s="17"/>
      <c r="P53" s="23"/>
      <c r="Q53" s="17"/>
      <c r="R53" s="17"/>
      <c r="S53" s="17"/>
      <c r="T53" s="17"/>
      <c r="U53" s="17"/>
      <c r="V53" s="17"/>
      <c r="W53" s="17"/>
    </row>
    <row r="54" ht="18.75" customHeight="1" spans="1:23">
      <c r="A54" s="12" t="s">
        <v>32</v>
      </c>
      <c r="B54" s="12"/>
      <c r="C54" s="12"/>
      <c r="D54" s="12"/>
      <c r="E54" s="12"/>
      <c r="F54" s="12"/>
      <c r="G54" s="12"/>
      <c r="H54" s="17">
        <v>3180330.3</v>
      </c>
      <c r="I54" s="17">
        <v>3180330.3</v>
      </c>
      <c r="J54" s="17"/>
      <c r="K54" s="17"/>
      <c r="L54" s="17">
        <v>3180330.3</v>
      </c>
      <c r="M54" s="17"/>
      <c r="N54" s="17"/>
      <c r="O54" s="17"/>
      <c r="P54" s="17"/>
      <c r="Q54" s="17"/>
      <c r="R54" s="17"/>
      <c r="S54" s="17"/>
      <c r="T54" s="17"/>
      <c r="U54" s="17"/>
      <c r="V54" s="17"/>
      <c r="W54" s="17"/>
    </row>
  </sheetData>
  <mergeCells count="30">
    <mergeCell ref="A3:W3"/>
    <mergeCell ref="A4:G4"/>
    <mergeCell ref="I5:W5"/>
    <mergeCell ref="I6:M6"/>
    <mergeCell ref="N6:P6"/>
    <mergeCell ref="R6:W6"/>
    <mergeCell ref="A54:G5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topLeftCell="C1" workbookViewId="0">
      <pane ySplit="1" topLeftCell="A17" activePane="bottomLeft" state="frozen"/>
      <selection/>
      <selection pane="bottomLeft" activeCell="H23" sqref="H23"/>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222</v>
      </c>
    </row>
    <row r="3" ht="45" customHeight="1" spans="1:23">
      <c r="A3" s="4" t="s">
        <v>223</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"单位名称："&amp;"中国共产党元江哈尼族彝族傣族自治县委员会党校"</f>
        <v>单位名称：中国共产党元江哈尼族彝族傣族自治县委员会党校</v>
      </c>
      <c r="B4" s="5"/>
      <c r="C4" s="5"/>
      <c r="D4" s="5"/>
      <c r="E4" s="5"/>
      <c r="F4" s="5"/>
      <c r="G4" s="5"/>
      <c r="H4" s="5"/>
      <c r="I4" s="52"/>
      <c r="J4" s="52"/>
      <c r="K4" s="52"/>
      <c r="L4" s="52"/>
      <c r="M4" s="52"/>
      <c r="N4" s="6"/>
      <c r="O4" s="6"/>
      <c r="P4" s="6"/>
      <c r="Q4" s="6"/>
      <c r="R4" s="6"/>
      <c r="S4" s="6"/>
      <c r="T4" s="6"/>
      <c r="U4" s="6"/>
      <c r="V4" s="6"/>
      <c r="W4" s="6" t="s">
        <v>29</v>
      </c>
    </row>
    <row r="5" ht="18.75" customHeight="1" spans="1:23">
      <c r="A5" s="13" t="s">
        <v>224</v>
      </c>
      <c r="B5" s="13" t="s">
        <v>139</v>
      </c>
      <c r="C5" s="13" t="s">
        <v>140</v>
      </c>
      <c r="D5" s="13" t="s">
        <v>225</v>
      </c>
      <c r="E5" s="13" t="s">
        <v>141</v>
      </c>
      <c r="F5" s="13" t="s">
        <v>142</v>
      </c>
      <c r="G5" s="13" t="s">
        <v>226</v>
      </c>
      <c r="H5" s="13" t="s">
        <v>144</v>
      </c>
      <c r="I5" s="29" t="s">
        <v>32</v>
      </c>
      <c r="J5" s="29" t="s">
        <v>227</v>
      </c>
      <c r="K5" s="13"/>
      <c r="L5" s="13"/>
      <c r="M5" s="13"/>
      <c r="N5" s="13" t="s">
        <v>146</v>
      </c>
      <c r="O5" s="13"/>
      <c r="P5" s="13"/>
      <c r="Q5" s="13" t="s">
        <v>38</v>
      </c>
      <c r="R5" s="13" t="s">
        <v>63</v>
      </c>
      <c r="S5" s="13"/>
      <c r="T5" s="13"/>
      <c r="U5" s="13"/>
      <c r="V5" s="13"/>
      <c r="W5" s="13"/>
    </row>
    <row r="6" ht="18.75" customHeight="1" spans="1:23">
      <c r="A6" s="13"/>
      <c r="B6" s="13"/>
      <c r="C6" s="13"/>
      <c r="D6" s="13"/>
      <c r="E6" s="13"/>
      <c r="F6" s="13"/>
      <c r="G6" s="13"/>
      <c r="H6" s="13"/>
      <c r="I6" s="29" t="s">
        <v>147</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29"/>
      <c r="J8" s="29" t="s">
        <v>34</v>
      </c>
      <c r="K8" s="13" t="s">
        <v>228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229</v>
      </c>
      <c r="D10" s="9"/>
      <c r="E10" s="9"/>
      <c r="F10" s="9"/>
      <c r="G10" s="9"/>
      <c r="H10" s="9"/>
      <c r="I10" s="11">
        <v>246444</v>
      </c>
      <c r="J10" s="11"/>
      <c r="K10" s="11"/>
      <c r="L10" s="11"/>
      <c r="M10" s="11"/>
      <c r="N10" s="11"/>
      <c r="O10" s="11"/>
      <c r="P10" s="11"/>
      <c r="Q10" s="11"/>
      <c r="R10" s="11">
        <v>246444</v>
      </c>
      <c r="S10" s="11"/>
      <c r="T10" s="11"/>
      <c r="U10" s="11"/>
      <c r="V10" s="11"/>
      <c r="W10" s="11">
        <v>246444</v>
      </c>
    </row>
    <row r="11" ht="18.75" customHeight="1" spans="1:23">
      <c r="A11" s="9" t="s">
        <v>230</v>
      </c>
      <c r="B11" s="9" t="s">
        <v>231</v>
      </c>
      <c r="C11" s="10" t="s">
        <v>229</v>
      </c>
      <c r="D11" s="9" t="s">
        <v>56</v>
      </c>
      <c r="E11" s="9" t="s">
        <v>76</v>
      </c>
      <c r="F11" s="9" t="s">
        <v>77</v>
      </c>
      <c r="G11" s="9" t="s">
        <v>185</v>
      </c>
      <c r="H11" s="9" t="s">
        <v>186</v>
      </c>
      <c r="I11" s="11">
        <v>50000</v>
      </c>
      <c r="J11" s="11"/>
      <c r="K11" s="11"/>
      <c r="L11" s="11"/>
      <c r="M11" s="11"/>
      <c r="N11" s="11"/>
      <c r="O11" s="11"/>
      <c r="P11" s="11"/>
      <c r="Q11" s="11"/>
      <c r="R11" s="11">
        <v>50000</v>
      </c>
      <c r="S11" s="11"/>
      <c r="T11" s="11"/>
      <c r="U11" s="11"/>
      <c r="V11" s="11"/>
      <c r="W11" s="11">
        <v>50000</v>
      </c>
    </row>
    <row r="12" ht="18.75" customHeight="1" spans="1:23">
      <c r="A12" s="9" t="s">
        <v>230</v>
      </c>
      <c r="B12" s="9" t="s">
        <v>231</v>
      </c>
      <c r="C12" s="10" t="s">
        <v>229</v>
      </c>
      <c r="D12" s="9" t="s">
        <v>56</v>
      </c>
      <c r="E12" s="9" t="s">
        <v>76</v>
      </c>
      <c r="F12" s="9" t="s">
        <v>77</v>
      </c>
      <c r="G12" s="9" t="s">
        <v>185</v>
      </c>
      <c r="H12" s="9" t="s">
        <v>186</v>
      </c>
      <c r="I12" s="11">
        <v>149108</v>
      </c>
      <c r="J12" s="11"/>
      <c r="K12" s="11"/>
      <c r="L12" s="11"/>
      <c r="M12" s="11"/>
      <c r="N12" s="11"/>
      <c r="O12" s="11"/>
      <c r="P12" s="23"/>
      <c r="Q12" s="11"/>
      <c r="R12" s="11">
        <v>149108</v>
      </c>
      <c r="S12" s="11"/>
      <c r="T12" s="11"/>
      <c r="U12" s="11"/>
      <c r="V12" s="11"/>
      <c r="W12" s="11">
        <v>149108</v>
      </c>
    </row>
    <row r="13" ht="18.75" customHeight="1" spans="1:23">
      <c r="A13" s="9" t="s">
        <v>230</v>
      </c>
      <c r="B13" s="9" t="s">
        <v>231</v>
      </c>
      <c r="C13" s="10" t="s">
        <v>229</v>
      </c>
      <c r="D13" s="9" t="s">
        <v>56</v>
      </c>
      <c r="E13" s="9" t="s">
        <v>76</v>
      </c>
      <c r="F13" s="9" t="s">
        <v>77</v>
      </c>
      <c r="G13" s="9" t="s">
        <v>185</v>
      </c>
      <c r="H13" s="9" t="s">
        <v>186</v>
      </c>
      <c r="I13" s="11">
        <v>19111</v>
      </c>
      <c r="J13" s="11"/>
      <c r="K13" s="11"/>
      <c r="L13" s="11"/>
      <c r="M13" s="11"/>
      <c r="N13" s="11"/>
      <c r="O13" s="11"/>
      <c r="P13" s="23"/>
      <c r="Q13" s="11"/>
      <c r="R13" s="11">
        <v>19111</v>
      </c>
      <c r="S13" s="11"/>
      <c r="T13" s="11"/>
      <c r="U13" s="11"/>
      <c r="V13" s="11"/>
      <c r="W13" s="11">
        <v>19111</v>
      </c>
    </row>
    <row r="14" ht="18.75" customHeight="1" spans="1:23">
      <c r="A14" s="9" t="s">
        <v>230</v>
      </c>
      <c r="B14" s="9" t="s">
        <v>231</v>
      </c>
      <c r="C14" s="10" t="s">
        <v>229</v>
      </c>
      <c r="D14" s="9" t="s">
        <v>56</v>
      </c>
      <c r="E14" s="9" t="s">
        <v>76</v>
      </c>
      <c r="F14" s="9" t="s">
        <v>77</v>
      </c>
      <c r="G14" s="9" t="s">
        <v>193</v>
      </c>
      <c r="H14" s="9" t="s">
        <v>194</v>
      </c>
      <c r="I14" s="11">
        <v>24000</v>
      </c>
      <c r="J14" s="11"/>
      <c r="K14" s="11"/>
      <c r="L14" s="11"/>
      <c r="M14" s="11"/>
      <c r="N14" s="11"/>
      <c r="O14" s="11"/>
      <c r="P14" s="23"/>
      <c r="Q14" s="11"/>
      <c r="R14" s="11">
        <v>24000</v>
      </c>
      <c r="S14" s="11"/>
      <c r="T14" s="11"/>
      <c r="U14" s="11"/>
      <c r="V14" s="11"/>
      <c r="W14" s="11">
        <v>24000</v>
      </c>
    </row>
    <row r="15" ht="18.75" customHeight="1" spans="1:23">
      <c r="A15" s="9" t="s">
        <v>230</v>
      </c>
      <c r="B15" s="9" t="s">
        <v>231</v>
      </c>
      <c r="C15" s="10" t="s">
        <v>229</v>
      </c>
      <c r="D15" s="9" t="s">
        <v>56</v>
      </c>
      <c r="E15" s="9" t="s">
        <v>76</v>
      </c>
      <c r="F15" s="9" t="s">
        <v>77</v>
      </c>
      <c r="G15" s="9" t="s">
        <v>193</v>
      </c>
      <c r="H15" s="9" t="s">
        <v>194</v>
      </c>
      <c r="I15" s="11">
        <v>1225</v>
      </c>
      <c r="J15" s="11"/>
      <c r="K15" s="11"/>
      <c r="L15" s="11"/>
      <c r="M15" s="11"/>
      <c r="N15" s="11"/>
      <c r="O15" s="11"/>
      <c r="P15" s="23"/>
      <c r="Q15" s="11"/>
      <c r="R15" s="11">
        <v>1225</v>
      </c>
      <c r="S15" s="11"/>
      <c r="T15" s="11"/>
      <c r="U15" s="11"/>
      <c r="V15" s="11"/>
      <c r="W15" s="11">
        <v>1225</v>
      </c>
    </row>
    <row r="16" ht="18.75" customHeight="1" spans="1:23">
      <c r="A16" s="9" t="s">
        <v>230</v>
      </c>
      <c r="B16" s="9" t="s">
        <v>231</v>
      </c>
      <c r="C16" s="10" t="s">
        <v>229</v>
      </c>
      <c r="D16" s="9" t="s">
        <v>56</v>
      </c>
      <c r="E16" s="9" t="s">
        <v>76</v>
      </c>
      <c r="F16" s="9" t="s">
        <v>77</v>
      </c>
      <c r="G16" s="9" t="s">
        <v>232</v>
      </c>
      <c r="H16" s="9" t="s">
        <v>70</v>
      </c>
      <c r="I16" s="11">
        <v>3000</v>
      </c>
      <c r="J16" s="11"/>
      <c r="K16" s="11"/>
      <c r="L16" s="11"/>
      <c r="M16" s="11"/>
      <c r="N16" s="11"/>
      <c r="O16" s="11"/>
      <c r="P16" s="23"/>
      <c r="Q16" s="11"/>
      <c r="R16" s="11">
        <v>3000</v>
      </c>
      <c r="S16" s="11"/>
      <c r="T16" s="11"/>
      <c r="U16" s="11"/>
      <c r="V16" s="11"/>
      <c r="W16" s="11">
        <v>3000</v>
      </c>
    </row>
    <row r="17" ht="18.75" customHeight="1" spans="1:23">
      <c r="A17" s="23"/>
      <c r="B17" s="23"/>
      <c r="C17" s="10" t="s">
        <v>233</v>
      </c>
      <c r="D17" s="23"/>
      <c r="E17" s="23"/>
      <c r="F17" s="23"/>
      <c r="G17" s="23"/>
      <c r="H17" s="23"/>
      <c r="I17" s="11">
        <v>200000</v>
      </c>
      <c r="J17" s="11">
        <v>200000</v>
      </c>
      <c r="K17" s="11">
        <v>200000</v>
      </c>
      <c r="L17" s="11"/>
      <c r="M17" s="11"/>
      <c r="N17" s="11"/>
      <c r="O17" s="11"/>
      <c r="P17" s="23"/>
      <c r="Q17" s="11"/>
      <c r="R17" s="11"/>
      <c r="S17" s="11"/>
      <c r="T17" s="11"/>
      <c r="U17" s="11"/>
      <c r="V17" s="11"/>
      <c r="W17" s="11"/>
    </row>
    <row r="18" ht="18.75" customHeight="1" spans="1:23">
      <c r="A18" s="9" t="s">
        <v>230</v>
      </c>
      <c r="B18" s="9" t="s">
        <v>234</v>
      </c>
      <c r="C18" s="10" t="s">
        <v>233</v>
      </c>
      <c r="D18" s="9" t="s">
        <v>56</v>
      </c>
      <c r="E18" s="9" t="s">
        <v>76</v>
      </c>
      <c r="F18" s="9" t="s">
        <v>77</v>
      </c>
      <c r="G18" s="9" t="s">
        <v>185</v>
      </c>
      <c r="H18" s="9" t="s">
        <v>186</v>
      </c>
      <c r="I18" s="11">
        <v>40000</v>
      </c>
      <c r="J18" s="11">
        <v>40000</v>
      </c>
      <c r="K18" s="11">
        <v>40000</v>
      </c>
      <c r="L18" s="11"/>
      <c r="M18" s="11"/>
      <c r="N18" s="11"/>
      <c r="O18" s="11"/>
      <c r="P18" s="23"/>
      <c r="Q18" s="11"/>
      <c r="R18" s="11"/>
      <c r="S18" s="11"/>
      <c r="T18" s="11"/>
      <c r="U18" s="11"/>
      <c r="V18" s="11"/>
      <c r="W18" s="11"/>
    </row>
    <row r="19" ht="18.75" customHeight="1" spans="1:23">
      <c r="A19" s="9" t="s">
        <v>230</v>
      </c>
      <c r="B19" s="9" t="s">
        <v>234</v>
      </c>
      <c r="C19" s="10" t="s">
        <v>233</v>
      </c>
      <c r="D19" s="9" t="s">
        <v>56</v>
      </c>
      <c r="E19" s="9" t="s">
        <v>76</v>
      </c>
      <c r="F19" s="9" t="s">
        <v>77</v>
      </c>
      <c r="G19" s="9" t="s">
        <v>185</v>
      </c>
      <c r="H19" s="9" t="s">
        <v>186</v>
      </c>
      <c r="I19" s="11">
        <v>60000</v>
      </c>
      <c r="J19" s="11">
        <v>60000</v>
      </c>
      <c r="K19" s="11">
        <v>60000</v>
      </c>
      <c r="L19" s="11"/>
      <c r="M19" s="11"/>
      <c r="N19" s="11"/>
      <c r="O19" s="11"/>
      <c r="P19" s="23"/>
      <c r="Q19" s="11"/>
      <c r="R19" s="11"/>
      <c r="S19" s="11"/>
      <c r="T19" s="11"/>
      <c r="U19" s="11"/>
      <c r="V19" s="11"/>
      <c r="W19" s="11"/>
    </row>
    <row r="20" ht="18.75" customHeight="1" spans="1:23">
      <c r="A20" s="9" t="s">
        <v>230</v>
      </c>
      <c r="B20" s="9" t="s">
        <v>234</v>
      </c>
      <c r="C20" s="10" t="s">
        <v>233</v>
      </c>
      <c r="D20" s="9" t="s">
        <v>56</v>
      </c>
      <c r="E20" s="9" t="s">
        <v>76</v>
      </c>
      <c r="F20" s="9" t="s">
        <v>77</v>
      </c>
      <c r="G20" s="9" t="s">
        <v>185</v>
      </c>
      <c r="H20" s="9" t="s">
        <v>186</v>
      </c>
      <c r="I20" s="11">
        <v>30000</v>
      </c>
      <c r="J20" s="11">
        <v>30000</v>
      </c>
      <c r="K20" s="11">
        <v>30000</v>
      </c>
      <c r="L20" s="11"/>
      <c r="M20" s="11"/>
      <c r="N20" s="11"/>
      <c r="O20" s="11"/>
      <c r="P20" s="23"/>
      <c r="Q20" s="11"/>
      <c r="R20" s="11"/>
      <c r="S20" s="11"/>
      <c r="T20" s="11"/>
      <c r="U20" s="11"/>
      <c r="V20" s="11"/>
      <c r="W20" s="11"/>
    </row>
    <row r="21" ht="18.75" customHeight="1" spans="1:23">
      <c r="A21" s="9" t="s">
        <v>230</v>
      </c>
      <c r="B21" s="9" t="s">
        <v>234</v>
      </c>
      <c r="C21" s="10" t="s">
        <v>233</v>
      </c>
      <c r="D21" s="9" t="s">
        <v>56</v>
      </c>
      <c r="E21" s="9" t="s">
        <v>76</v>
      </c>
      <c r="F21" s="9" t="s">
        <v>77</v>
      </c>
      <c r="G21" s="9" t="s">
        <v>193</v>
      </c>
      <c r="H21" s="9" t="s">
        <v>194</v>
      </c>
      <c r="I21" s="11">
        <v>70000</v>
      </c>
      <c r="J21" s="11">
        <v>70000</v>
      </c>
      <c r="K21" s="11">
        <v>70000</v>
      </c>
      <c r="L21" s="11"/>
      <c r="M21" s="11"/>
      <c r="N21" s="11"/>
      <c r="O21" s="11"/>
      <c r="P21" s="23"/>
      <c r="Q21" s="11"/>
      <c r="R21" s="11"/>
      <c r="S21" s="11"/>
      <c r="T21" s="11"/>
      <c r="U21" s="11"/>
      <c r="V21" s="11"/>
      <c r="W21" s="11"/>
    </row>
    <row r="22" ht="18.75" customHeight="1" spans="1:23">
      <c r="A22" s="23"/>
      <c r="B22" s="23"/>
      <c r="C22" s="10" t="s">
        <v>235</v>
      </c>
      <c r="D22" s="23"/>
      <c r="E22" s="23"/>
      <c r="F22" s="23"/>
      <c r="G22" s="23"/>
      <c r="H22" s="23"/>
      <c r="I22" s="11">
        <v>100757.6</v>
      </c>
      <c r="J22" s="11">
        <v>100757.6</v>
      </c>
      <c r="K22" s="11">
        <v>100757.6</v>
      </c>
      <c r="L22" s="11"/>
      <c r="M22" s="11"/>
      <c r="N22" s="11"/>
      <c r="O22" s="11"/>
      <c r="P22" s="23"/>
      <c r="Q22" s="11"/>
      <c r="R22" s="11"/>
      <c r="S22" s="11"/>
      <c r="T22" s="11"/>
      <c r="U22" s="11"/>
      <c r="V22" s="11"/>
      <c r="W22" s="11"/>
    </row>
    <row r="23" ht="18.75" customHeight="1" spans="1:23">
      <c r="A23" s="9" t="s">
        <v>236</v>
      </c>
      <c r="B23" s="9" t="s">
        <v>237</v>
      </c>
      <c r="C23" s="10" t="s">
        <v>235</v>
      </c>
      <c r="D23" s="9" t="s">
        <v>56</v>
      </c>
      <c r="E23" s="9" t="s">
        <v>92</v>
      </c>
      <c r="F23" s="9" t="s">
        <v>93</v>
      </c>
      <c r="G23" s="9" t="s">
        <v>238</v>
      </c>
      <c r="H23" s="9" t="s">
        <v>239</v>
      </c>
      <c r="I23" s="11">
        <v>100757.6</v>
      </c>
      <c r="J23" s="11">
        <v>100757.6</v>
      </c>
      <c r="K23" s="11">
        <v>100757.6</v>
      </c>
      <c r="L23" s="11"/>
      <c r="M23" s="11"/>
      <c r="N23" s="11"/>
      <c r="O23" s="11"/>
      <c r="P23" s="23"/>
      <c r="Q23" s="11"/>
      <c r="R23" s="11"/>
      <c r="S23" s="11"/>
      <c r="T23" s="11"/>
      <c r="U23" s="11"/>
      <c r="V23" s="11"/>
      <c r="W23" s="11"/>
    </row>
    <row r="24" ht="18.75" customHeight="1" spans="1:23">
      <c r="A24" s="23"/>
      <c r="B24" s="23"/>
      <c r="C24" s="10" t="s">
        <v>240</v>
      </c>
      <c r="D24" s="23"/>
      <c r="E24" s="23"/>
      <c r="F24" s="23"/>
      <c r="G24" s="23"/>
      <c r="H24" s="23"/>
      <c r="I24" s="11">
        <v>8314.8</v>
      </c>
      <c r="J24" s="11">
        <v>8314.8</v>
      </c>
      <c r="K24" s="11">
        <v>8314.8</v>
      </c>
      <c r="L24" s="11"/>
      <c r="M24" s="11"/>
      <c r="N24" s="11"/>
      <c r="O24" s="11"/>
      <c r="P24" s="23"/>
      <c r="Q24" s="11"/>
      <c r="R24" s="11"/>
      <c r="S24" s="11"/>
      <c r="T24" s="11"/>
      <c r="U24" s="11"/>
      <c r="V24" s="11"/>
      <c r="W24" s="11"/>
    </row>
    <row r="25" ht="18.75" customHeight="1" spans="1:23">
      <c r="A25" s="9" t="s">
        <v>236</v>
      </c>
      <c r="B25" s="9" t="s">
        <v>241</v>
      </c>
      <c r="C25" s="10" t="s">
        <v>240</v>
      </c>
      <c r="D25" s="9" t="s">
        <v>56</v>
      </c>
      <c r="E25" s="9" t="s">
        <v>76</v>
      </c>
      <c r="F25" s="9" t="s">
        <v>77</v>
      </c>
      <c r="G25" s="9" t="s">
        <v>208</v>
      </c>
      <c r="H25" s="9" t="s">
        <v>209</v>
      </c>
      <c r="I25" s="11">
        <v>8314.8</v>
      </c>
      <c r="J25" s="11">
        <v>8314.8</v>
      </c>
      <c r="K25" s="11">
        <v>8314.8</v>
      </c>
      <c r="L25" s="11"/>
      <c r="M25" s="11"/>
      <c r="N25" s="11"/>
      <c r="O25" s="11"/>
      <c r="P25" s="23"/>
      <c r="Q25" s="11"/>
      <c r="R25" s="11"/>
      <c r="S25" s="11"/>
      <c r="T25" s="11"/>
      <c r="U25" s="11"/>
      <c r="V25" s="11"/>
      <c r="W25" s="11"/>
    </row>
    <row r="26" ht="18.75" customHeight="1" spans="1:23">
      <c r="A26" s="23"/>
      <c r="B26" s="23"/>
      <c r="C26" s="10" t="s">
        <v>242</v>
      </c>
      <c r="D26" s="23"/>
      <c r="E26" s="23"/>
      <c r="F26" s="23"/>
      <c r="G26" s="23"/>
      <c r="H26" s="23"/>
      <c r="I26" s="11">
        <v>250000</v>
      </c>
      <c r="J26" s="11">
        <v>250000</v>
      </c>
      <c r="K26" s="11">
        <v>250000</v>
      </c>
      <c r="L26" s="11"/>
      <c r="M26" s="11"/>
      <c r="N26" s="11"/>
      <c r="O26" s="11"/>
      <c r="P26" s="23"/>
      <c r="Q26" s="11"/>
      <c r="R26" s="11"/>
      <c r="S26" s="11"/>
      <c r="T26" s="11"/>
      <c r="U26" s="11"/>
      <c r="V26" s="11"/>
      <c r="W26" s="11"/>
    </row>
    <row r="27" ht="18.75" customHeight="1" spans="1:23">
      <c r="A27" s="9" t="s">
        <v>230</v>
      </c>
      <c r="B27" s="9" t="s">
        <v>243</v>
      </c>
      <c r="C27" s="10" t="s">
        <v>242</v>
      </c>
      <c r="D27" s="9" t="s">
        <v>56</v>
      </c>
      <c r="E27" s="9" t="s">
        <v>76</v>
      </c>
      <c r="F27" s="9" t="s">
        <v>77</v>
      </c>
      <c r="G27" s="9" t="s">
        <v>244</v>
      </c>
      <c r="H27" s="9" t="s">
        <v>245</v>
      </c>
      <c r="I27" s="11">
        <v>250000</v>
      </c>
      <c r="J27" s="11">
        <v>250000</v>
      </c>
      <c r="K27" s="11">
        <v>250000</v>
      </c>
      <c r="L27" s="11"/>
      <c r="M27" s="11"/>
      <c r="N27" s="11"/>
      <c r="O27" s="11"/>
      <c r="P27" s="23"/>
      <c r="Q27" s="11"/>
      <c r="R27" s="11"/>
      <c r="S27" s="11"/>
      <c r="T27" s="11"/>
      <c r="U27" s="11"/>
      <c r="V27" s="11"/>
      <c r="W27" s="11"/>
    </row>
    <row r="28" ht="18.75" customHeight="1" spans="1:23">
      <c r="A28" s="12" t="s">
        <v>32</v>
      </c>
      <c r="B28" s="12"/>
      <c r="C28" s="12"/>
      <c r="D28" s="12"/>
      <c r="E28" s="12"/>
      <c r="F28" s="12"/>
      <c r="G28" s="12"/>
      <c r="H28" s="12"/>
      <c r="I28" s="11">
        <v>805516.4</v>
      </c>
      <c r="J28" s="11">
        <v>559072.4</v>
      </c>
      <c r="K28" s="11">
        <v>559072.4</v>
      </c>
      <c r="L28" s="11"/>
      <c r="M28" s="11"/>
      <c r="N28" s="11"/>
      <c r="O28" s="11"/>
      <c r="P28" s="11"/>
      <c r="Q28" s="11"/>
      <c r="R28" s="11">
        <v>246444</v>
      </c>
      <c r="S28" s="11"/>
      <c r="T28" s="11"/>
      <c r="U28" s="11"/>
      <c r="V28" s="11"/>
      <c r="W28" s="11">
        <v>246444</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8"/>
  <sheetViews>
    <sheetView showZeros="0" workbookViewId="0">
      <pane ySplit="1" topLeftCell="A8" activePane="bottomLeft" state="frozen"/>
      <selection/>
      <selection pane="bottomLeft" activeCell="B22" sqref="B22"/>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0"/>
      <c r="B1" s="30"/>
      <c r="C1" s="30"/>
      <c r="D1" s="30"/>
      <c r="E1" s="30"/>
      <c r="F1" s="30"/>
      <c r="G1" s="30"/>
      <c r="H1" s="30"/>
      <c r="I1" s="30"/>
      <c r="J1" s="30"/>
    </row>
    <row r="2" customHeight="1" spans="1:10">
      <c r="A2" s="20" t="s">
        <v>246</v>
      </c>
      <c r="B2" s="20"/>
      <c r="C2" s="20"/>
      <c r="D2" s="20"/>
      <c r="E2" s="20"/>
      <c r="F2" s="20"/>
      <c r="G2" s="20"/>
      <c r="H2" s="20"/>
      <c r="I2" s="20"/>
      <c r="J2" s="20"/>
    </row>
    <row r="3" ht="45" customHeight="1" spans="1:10">
      <c r="A3" s="31" t="s">
        <v>247</v>
      </c>
      <c r="B3" s="31"/>
      <c r="C3" s="31"/>
      <c r="D3" s="31"/>
      <c r="E3" s="31"/>
      <c r="F3" s="31"/>
      <c r="G3" s="31"/>
      <c r="H3" s="31"/>
      <c r="I3" s="31"/>
      <c r="J3" s="31"/>
    </row>
    <row r="4" ht="20.25" customHeight="1" spans="1:10">
      <c r="A4" s="19" t="str">
        <f>"单位名称："&amp;"中国共产党元江哈尼族彝族傣族自治县委员会党校"</f>
        <v>单位名称：中国共产党元江哈尼族彝族傣族自治县委员会党校</v>
      </c>
      <c r="B4" s="19"/>
      <c r="C4" s="19"/>
      <c r="D4" s="19"/>
      <c r="E4" s="19"/>
      <c r="F4" s="19"/>
      <c r="G4" s="19"/>
      <c r="H4" s="19"/>
      <c r="I4" s="19"/>
      <c r="J4" s="19"/>
    </row>
    <row r="5" ht="20.25" customHeight="1" spans="1:10">
      <c r="A5" s="32" t="s">
        <v>248</v>
      </c>
      <c r="B5" s="32" t="s">
        <v>249</v>
      </c>
      <c r="C5" s="32" t="s">
        <v>250</v>
      </c>
      <c r="D5" s="32" t="s">
        <v>251</v>
      </c>
      <c r="E5" s="32" t="s">
        <v>252</v>
      </c>
      <c r="F5" s="32" t="s">
        <v>253</v>
      </c>
      <c r="G5" s="32" t="s">
        <v>254</v>
      </c>
      <c r="H5" s="32" t="s">
        <v>255</v>
      </c>
      <c r="I5" s="32" t="s">
        <v>256</v>
      </c>
      <c r="J5" s="32" t="s">
        <v>257</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8" t="s">
        <v>229</v>
      </c>
      <c r="B9" s="23" t="s">
        <v>258</v>
      </c>
      <c r="C9" s="24"/>
      <c r="D9" s="24"/>
      <c r="E9" s="38"/>
      <c r="F9" s="38"/>
      <c r="G9" s="38"/>
      <c r="H9" s="38"/>
      <c r="I9" s="38"/>
      <c r="J9" s="38"/>
    </row>
    <row r="10" ht="20.25" customHeight="1" spans="1:10">
      <c r="A10" s="23"/>
      <c r="B10" s="23"/>
      <c r="C10" s="23" t="s">
        <v>259</v>
      </c>
      <c r="D10" s="49" t="s">
        <v>260</v>
      </c>
      <c r="E10" s="50" t="s">
        <v>261</v>
      </c>
      <c r="F10" s="39" t="s">
        <v>262</v>
      </c>
      <c r="G10" s="24" t="s">
        <v>71</v>
      </c>
      <c r="H10" s="39" t="s">
        <v>263</v>
      </c>
      <c r="I10" s="39" t="s">
        <v>264</v>
      </c>
      <c r="J10" s="50" t="s">
        <v>265</v>
      </c>
    </row>
    <row r="11" ht="20.25" customHeight="1" spans="1:10">
      <c r="A11" s="23"/>
      <c r="B11" s="23"/>
      <c r="C11" s="23" t="s">
        <v>259</v>
      </c>
      <c r="D11" s="49" t="s">
        <v>260</v>
      </c>
      <c r="E11" s="50" t="s">
        <v>266</v>
      </c>
      <c r="F11" s="39" t="s">
        <v>262</v>
      </c>
      <c r="G11" s="24" t="s">
        <v>267</v>
      </c>
      <c r="H11" s="39" t="s">
        <v>268</v>
      </c>
      <c r="I11" s="39" t="s">
        <v>264</v>
      </c>
      <c r="J11" s="50" t="s">
        <v>269</v>
      </c>
    </row>
    <row r="12" ht="20.25" customHeight="1" spans="1:10">
      <c r="A12" s="23"/>
      <c r="B12" s="23"/>
      <c r="C12" s="23" t="s">
        <v>259</v>
      </c>
      <c r="D12" s="49" t="s">
        <v>270</v>
      </c>
      <c r="E12" s="50" t="s">
        <v>271</v>
      </c>
      <c r="F12" s="39" t="s">
        <v>262</v>
      </c>
      <c r="G12" s="24" t="s">
        <v>272</v>
      </c>
      <c r="H12" s="39" t="s">
        <v>273</v>
      </c>
      <c r="I12" s="39" t="s">
        <v>264</v>
      </c>
      <c r="J12" s="50" t="s">
        <v>274</v>
      </c>
    </row>
    <row r="13" ht="20.25" customHeight="1" spans="1:10">
      <c r="A13" s="23"/>
      <c r="B13" s="23"/>
      <c r="C13" s="23" t="s">
        <v>259</v>
      </c>
      <c r="D13" s="49" t="s">
        <v>270</v>
      </c>
      <c r="E13" s="50" t="s">
        <v>275</v>
      </c>
      <c r="F13" s="39" t="s">
        <v>262</v>
      </c>
      <c r="G13" s="24" t="s">
        <v>276</v>
      </c>
      <c r="H13" s="39" t="s">
        <v>273</v>
      </c>
      <c r="I13" s="39" t="s">
        <v>264</v>
      </c>
      <c r="J13" s="50" t="s">
        <v>277</v>
      </c>
    </row>
    <row r="14" ht="20.25" customHeight="1" spans="1:10">
      <c r="A14" s="23"/>
      <c r="B14" s="23"/>
      <c r="C14" s="23" t="s">
        <v>259</v>
      </c>
      <c r="D14" s="49" t="s">
        <v>270</v>
      </c>
      <c r="E14" s="50" t="s">
        <v>278</v>
      </c>
      <c r="F14" s="39" t="s">
        <v>262</v>
      </c>
      <c r="G14" s="24" t="s">
        <v>46</v>
      </c>
      <c r="H14" s="39" t="s">
        <v>273</v>
      </c>
      <c r="I14" s="39" t="s">
        <v>264</v>
      </c>
      <c r="J14" s="50" t="s">
        <v>279</v>
      </c>
    </row>
    <row r="15" ht="20.25" customHeight="1" spans="1:10">
      <c r="A15" s="23"/>
      <c r="B15" s="23"/>
      <c r="C15" s="23" t="s">
        <v>259</v>
      </c>
      <c r="D15" s="49" t="s">
        <v>280</v>
      </c>
      <c r="E15" s="50" t="s">
        <v>281</v>
      </c>
      <c r="F15" s="39" t="s">
        <v>262</v>
      </c>
      <c r="G15" s="24" t="s">
        <v>272</v>
      </c>
      <c r="H15" s="39" t="s">
        <v>273</v>
      </c>
      <c r="I15" s="39" t="s">
        <v>264</v>
      </c>
      <c r="J15" s="50" t="s">
        <v>282</v>
      </c>
    </row>
    <row r="16" ht="20.25" customHeight="1" spans="1:10">
      <c r="A16" s="23"/>
      <c r="B16" s="23"/>
      <c r="C16" s="23" t="s">
        <v>259</v>
      </c>
      <c r="D16" s="49" t="s">
        <v>280</v>
      </c>
      <c r="E16" s="50" t="s">
        <v>283</v>
      </c>
      <c r="F16" s="39" t="s">
        <v>284</v>
      </c>
      <c r="G16" s="24" t="s">
        <v>285</v>
      </c>
      <c r="H16" s="39" t="s">
        <v>286</v>
      </c>
      <c r="I16" s="39" t="s">
        <v>264</v>
      </c>
      <c r="J16" s="50" t="s">
        <v>287</v>
      </c>
    </row>
    <row r="17" ht="20.25" customHeight="1" spans="1:10">
      <c r="A17" s="23"/>
      <c r="B17" s="23"/>
      <c r="C17" s="23" t="s">
        <v>288</v>
      </c>
      <c r="D17" s="49" t="s">
        <v>289</v>
      </c>
      <c r="E17" s="50" t="s">
        <v>290</v>
      </c>
      <c r="F17" s="39" t="s">
        <v>291</v>
      </c>
      <c r="G17" s="24" t="s">
        <v>276</v>
      </c>
      <c r="H17" s="39" t="s">
        <v>273</v>
      </c>
      <c r="I17" s="39" t="s">
        <v>264</v>
      </c>
      <c r="J17" s="50" t="s">
        <v>292</v>
      </c>
    </row>
    <row r="18" ht="20.25" customHeight="1" spans="1:10">
      <c r="A18" s="23"/>
      <c r="B18" s="23"/>
      <c r="C18" s="23" t="s">
        <v>288</v>
      </c>
      <c r="D18" s="49" t="s">
        <v>289</v>
      </c>
      <c r="E18" s="50" t="s">
        <v>293</v>
      </c>
      <c r="F18" s="39" t="s">
        <v>291</v>
      </c>
      <c r="G18" s="24" t="s">
        <v>272</v>
      </c>
      <c r="H18" s="39" t="s">
        <v>273</v>
      </c>
      <c r="I18" s="39" t="s">
        <v>294</v>
      </c>
      <c r="J18" s="50" t="s">
        <v>295</v>
      </c>
    </row>
    <row r="19" ht="20.25" customHeight="1" spans="1:10">
      <c r="A19" s="23"/>
      <c r="B19" s="23"/>
      <c r="C19" s="23" t="s">
        <v>288</v>
      </c>
      <c r="D19" s="49" t="s">
        <v>296</v>
      </c>
      <c r="E19" s="50" t="s">
        <v>297</v>
      </c>
      <c r="F19" s="39" t="s">
        <v>291</v>
      </c>
      <c r="G19" s="24" t="s">
        <v>298</v>
      </c>
      <c r="H19" s="39" t="s">
        <v>273</v>
      </c>
      <c r="I19" s="39" t="s">
        <v>294</v>
      </c>
      <c r="J19" s="50" t="s">
        <v>299</v>
      </c>
    </row>
    <row r="20" ht="20.25" customHeight="1" spans="1:10">
      <c r="A20" s="23"/>
      <c r="B20" s="23"/>
      <c r="C20" s="23" t="s">
        <v>300</v>
      </c>
      <c r="D20" s="49" t="s">
        <v>301</v>
      </c>
      <c r="E20" s="50" t="s">
        <v>302</v>
      </c>
      <c r="F20" s="39" t="s">
        <v>262</v>
      </c>
      <c r="G20" s="24" t="s">
        <v>303</v>
      </c>
      <c r="H20" s="39" t="s">
        <v>273</v>
      </c>
      <c r="I20" s="39" t="s">
        <v>264</v>
      </c>
      <c r="J20" s="50" t="s">
        <v>304</v>
      </c>
    </row>
    <row r="21" ht="20.25" customHeight="1" spans="1:10">
      <c r="A21" s="23"/>
      <c r="B21" s="23"/>
      <c r="C21" s="23" t="s">
        <v>300</v>
      </c>
      <c r="D21" s="49" t="s">
        <v>301</v>
      </c>
      <c r="E21" s="50" t="s">
        <v>305</v>
      </c>
      <c r="F21" s="39" t="s">
        <v>262</v>
      </c>
      <c r="G21" s="24" t="s">
        <v>306</v>
      </c>
      <c r="H21" s="39" t="s">
        <v>273</v>
      </c>
      <c r="I21" s="39" t="s">
        <v>264</v>
      </c>
      <c r="J21" s="50" t="s">
        <v>307</v>
      </c>
    </row>
    <row r="22" ht="133" customHeight="1" spans="1:10">
      <c r="A22" s="48" t="s">
        <v>233</v>
      </c>
      <c r="B22" s="23" t="s">
        <v>308</v>
      </c>
      <c r="C22" s="23"/>
      <c r="D22" s="23"/>
      <c r="E22" s="23"/>
      <c r="F22" s="23"/>
      <c r="G22" s="23"/>
      <c r="H22" s="23"/>
      <c r="I22" s="23"/>
      <c r="J22" s="23"/>
    </row>
    <row r="23" ht="20.25" customHeight="1" spans="1:10">
      <c r="A23" s="23"/>
      <c r="B23" s="23"/>
      <c r="C23" s="23" t="s">
        <v>259</v>
      </c>
      <c r="D23" s="49" t="s">
        <v>260</v>
      </c>
      <c r="E23" s="50" t="s">
        <v>309</v>
      </c>
      <c r="F23" s="39" t="s">
        <v>262</v>
      </c>
      <c r="G23" s="24" t="s">
        <v>47</v>
      </c>
      <c r="H23" s="39" t="s">
        <v>310</v>
      </c>
      <c r="I23" s="39" t="s">
        <v>264</v>
      </c>
      <c r="J23" s="50" t="s">
        <v>311</v>
      </c>
    </row>
    <row r="24" ht="20.25" customHeight="1" spans="1:10">
      <c r="A24" s="23"/>
      <c r="B24" s="23"/>
      <c r="C24" s="23" t="s">
        <v>259</v>
      </c>
      <c r="D24" s="49" t="s">
        <v>270</v>
      </c>
      <c r="E24" s="50" t="s">
        <v>312</v>
      </c>
      <c r="F24" s="39" t="s">
        <v>262</v>
      </c>
      <c r="G24" s="24" t="s">
        <v>313</v>
      </c>
      <c r="H24" s="39" t="s">
        <v>273</v>
      </c>
      <c r="I24" s="39" t="s">
        <v>264</v>
      </c>
      <c r="J24" s="50" t="s">
        <v>314</v>
      </c>
    </row>
    <row r="25" ht="20.25" customHeight="1" spans="1:10">
      <c r="A25" s="23"/>
      <c r="B25" s="23"/>
      <c r="C25" s="23" t="s">
        <v>288</v>
      </c>
      <c r="D25" s="49" t="s">
        <v>289</v>
      </c>
      <c r="E25" s="50" t="s">
        <v>315</v>
      </c>
      <c r="F25" s="39" t="s">
        <v>262</v>
      </c>
      <c r="G25" s="24" t="s">
        <v>313</v>
      </c>
      <c r="H25" s="39" t="s">
        <v>273</v>
      </c>
      <c r="I25" s="39" t="s">
        <v>264</v>
      </c>
      <c r="J25" s="50" t="s">
        <v>316</v>
      </c>
    </row>
    <row r="26" ht="20.25" customHeight="1" spans="1:10">
      <c r="A26" s="23"/>
      <c r="B26" s="23"/>
      <c r="C26" s="23" t="s">
        <v>300</v>
      </c>
      <c r="D26" s="49" t="s">
        <v>301</v>
      </c>
      <c r="E26" s="50" t="s">
        <v>317</v>
      </c>
      <c r="F26" s="39" t="s">
        <v>262</v>
      </c>
      <c r="G26" s="24" t="s">
        <v>313</v>
      </c>
      <c r="H26" s="39" t="s">
        <v>273</v>
      </c>
      <c r="I26" s="39" t="s">
        <v>264</v>
      </c>
      <c r="J26" s="50" t="s">
        <v>318</v>
      </c>
    </row>
    <row r="27" ht="20.25" customHeight="1" spans="1:10">
      <c r="A27" s="48" t="s">
        <v>242</v>
      </c>
      <c r="B27" s="23" t="s">
        <v>319</v>
      </c>
      <c r="C27" s="23"/>
      <c r="D27" s="23"/>
      <c r="E27" s="23"/>
      <c r="F27" s="23"/>
      <c r="G27" s="23"/>
      <c r="H27" s="23"/>
      <c r="I27" s="23"/>
      <c r="J27" s="23"/>
    </row>
    <row r="28" ht="20.25" customHeight="1" spans="1:10">
      <c r="A28" s="23"/>
      <c r="B28" s="23"/>
      <c r="C28" s="23" t="s">
        <v>259</v>
      </c>
      <c r="D28" s="49" t="s">
        <v>260</v>
      </c>
      <c r="E28" s="50" t="s">
        <v>320</v>
      </c>
      <c r="F28" s="39" t="s">
        <v>291</v>
      </c>
      <c r="G28" s="24" t="s">
        <v>313</v>
      </c>
      <c r="H28" s="39" t="s">
        <v>321</v>
      </c>
      <c r="I28" s="39" t="s">
        <v>264</v>
      </c>
      <c r="J28" s="50" t="s">
        <v>322</v>
      </c>
    </row>
    <row r="29" ht="20.25" customHeight="1" spans="1:10">
      <c r="A29" s="23"/>
      <c r="B29" s="23"/>
      <c r="C29" s="23" t="s">
        <v>259</v>
      </c>
      <c r="D29" s="49" t="s">
        <v>270</v>
      </c>
      <c r="E29" s="50" t="s">
        <v>323</v>
      </c>
      <c r="F29" s="39" t="s">
        <v>291</v>
      </c>
      <c r="G29" s="24" t="s">
        <v>313</v>
      </c>
      <c r="H29" s="39" t="s">
        <v>273</v>
      </c>
      <c r="I29" s="39" t="s">
        <v>264</v>
      </c>
      <c r="J29" s="50" t="s">
        <v>324</v>
      </c>
    </row>
    <row r="30" ht="20.25" customHeight="1" spans="1:10">
      <c r="A30" s="23"/>
      <c r="B30" s="23"/>
      <c r="C30" s="23" t="s">
        <v>259</v>
      </c>
      <c r="D30" s="49" t="s">
        <v>270</v>
      </c>
      <c r="E30" s="50" t="s">
        <v>325</v>
      </c>
      <c r="F30" s="39" t="s">
        <v>262</v>
      </c>
      <c r="G30" s="24" t="s">
        <v>313</v>
      </c>
      <c r="H30" s="39" t="s">
        <v>273</v>
      </c>
      <c r="I30" s="39" t="s">
        <v>264</v>
      </c>
      <c r="J30" s="50" t="s">
        <v>326</v>
      </c>
    </row>
    <row r="31" ht="20.25" customHeight="1" spans="1:10">
      <c r="A31" s="23"/>
      <c r="B31" s="23"/>
      <c r="C31" s="23" t="s">
        <v>259</v>
      </c>
      <c r="D31" s="49" t="s">
        <v>280</v>
      </c>
      <c r="E31" s="50" t="s">
        <v>327</v>
      </c>
      <c r="F31" s="39" t="s">
        <v>291</v>
      </c>
      <c r="G31" s="24" t="s">
        <v>313</v>
      </c>
      <c r="H31" s="39" t="s">
        <v>273</v>
      </c>
      <c r="I31" s="39" t="s">
        <v>264</v>
      </c>
      <c r="J31" s="50" t="s">
        <v>328</v>
      </c>
    </row>
    <row r="32" ht="20.25" customHeight="1" spans="1:10">
      <c r="A32" s="23"/>
      <c r="B32" s="23"/>
      <c r="C32" s="23" t="s">
        <v>288</v>
      </c>
      <c r="D32" s="49" t="s">
        <v>329</v>
      </c>
      <c r="E32" s="50" t="s">
        <v>330</v>
      </c>
      <c r="F32" s="39" t="s">
        <v>262</v>
      </c>
      <c r="G32" s="24" t="s">
        <v>313</v>
      </c>
      <c r="H32" s="39" t="s">
        <v>273</v>
      </c>
      <c r="I32" s="39" t="s">
        <v>264</v>
      </c>
      <c r="J32" s="50" t="s">
        <v>330</v>
      </c>
    </row>
    <row r="33" ht="20.25" customHeight="1" spans="1:10">
      <c r="A33" s="23"/>
      <c r="B33" s="23"/>
      <c r="C33" s="23" t="s">
        <v>300</v>
      </c>
      <c r="D33" s="49" t="s">
        <v>301</v>
      </c>
      <c r="E33" s="50" t="s">
        <v>331</v>
      </c>
      <c r="F33" s="39" t="s">
        <v>262</v>
      </c>
      <c r="G33" s="24" t="s">
        <v>313</v>
      </c>
      <c r="H33" s="39" t="s">
        <v>273</v>
      </c>
      <c r="I33" s="39" t="s">
        <v>264</v>
      </c>
      <c r="J33" s="50" t="s">
        <v>332</v>
      </c>
    </row>
    <row r="34" ht="20.25" customHeight="1" spans="1:10">
      <c r="A34" s="48" t="s">
        <v>235</v>
      </c>
      <c r="B34" s="23" t="s">
        <v>333</v>
      </c>
      <c r="C34" s="23"/>
      <c r="D34" s="23"/>
      <c r="E34" s="23"/>
      <c r="F34" s="23"/>
      <c r="G34" s="23"/>
      <c r="H34" s="23"/>
      <c r="I34" s="23"/>
      <c r="J34" s="23"/>
    </row>
    <row r="35" ht="20.25" customHeight="1" spans="1:10">
      <c r="A35" s="23"/>
      <c r="B35" s="23"/>
      <c r="C35" s="23" t="s">
        <v>259</v>
      </c>
      <c r="D35" s="49" t="s">
        <v>260</v>
      </c>
      <c r="E35" s="50" t="s">
        <v>334</v>
      </c>
      <c r="F35" s="39" t="s">
        <v>291</v>
      </c>
      <c r="G35" s="24" t="s">
        <v>47</v>
      </c>
      <c r="H35" s="39" t="s">
        <v>335</v>
      </c>
      <c r="I35" s="39" t="s">
        <v>264</v>
      </c>
      <c r="J35" s="50" t="s">
        <v>336</v>
      </c>
    </row>
    <row r="36" ht="20.25" customHeight="1" spans="1:10">
      <c r="A36" s="23"/>
      <c r="B36" s="23"/>
      <c r="C36" s="23" t="s">
        <v>259</v>
      </c>
      <c r="D36" s="49" t="s">
        <v>270</v>
      </c>
      <c r="E36" s="50" t="s">
        <v>337</v>
      </c>
      <c r="F36" s="39" t="s">
        <v>262</v>
      </c>
      <c r="G36" s="24" t="s">
        <v>313</v>
      </c>
      <c r="H36" s="39" t="s">
        <v>273</v>
      </c>
      <c r="I36" s="39" t="s">
        <v>264</v>
      </c>
      <c r="J36" s="50" t="s">
        <v>336</v>
      </c>
    </row>
    <row r="37" ht="20.25" customHeight="1" spans="1:10">
      <c r="A37" s="23"/>
      <c r="B37" s="23"/>
      <c r="C37" s="23" t="s">
        <v>259</v>
      </c>
      <c r="D37" s="49" t="s">
        <v>280</v>
      </c>
      <c r="E37" s="50" t="s">
        <v>338</v>
      </c>
      <c r="F37" s="39" t="s">
        <v>291</v>
      </c>
      <c r="G37" s="24" t="s">
        <v>339</v>
      </c>
      <c r="H37" s="39" t="s">
        <v>340</v>
      </c>
      <c r="I37" s="39" t="s">
        <v>264</v>
      </c>
      <c r="J37" s="50" t="s">
        <v>336</v>
      </c>
    </row>
    <row r="38" ht="20.25" customHeight="1" spans="1:10">
      <c r="A38" s="23"/>
      <c r="B38" s="23"/>
      <c r="C38" s="23" t="s">
        <v>259</v>
      </c>
      <c r="D38" s="49" t="s">
        <v>341</v>
      </c>
      <c r="E38" s="50" t="s">
        <v>342</v>
      </c>
      <c r="F38" s="39" t="s">
        <v>262</v>
      </c>
      <c r="G38" s="24" t="s">
        <v>50</v>
      </c>
      <c r="H38" s="39" t="s">
        <v>343</v>
      </c>
      <c r="I38" s="39" t="s">
        <v>264</v>
      </c>
      <c r="J38" s="50" t="s">
        <v>336</v>
      </c>
    </row>
    <row r="39" ht="20.25" customHeight="1" spans="1:10">
      <c r="A39" s="23"/>
      <c r="B39" s="23"/>
      <c r="C39" s="23" t="s">
        <v>288</v>
      </c>
      <c r="D39" s="49" t="s">
        <v>289</v>
      </c>
      <c r="E39" s="50" t="s">
        <v>344</v>
      </c>
      <c r="F39" s="39" t="s">
        <v>291</v>
      </c>
      <c r="G39" s="24" t="s">
        <v>345</v>
      </c>
      <c r="H39" s="39" t="s">
        <v>346</v>
      </c>
      <c r="I39" s="39" t="s">
        <v>264</v>
      </c>
      <c r="J39" s="50" t="s">
        <v>336</v>
      </c>
    </row>
    <row r="40" ht="20.25" customHeight="1" spans="1:10">
      <c r="A40" s="23"/>
      <c r="B40" s="23"/>
      <c r="C40" s="23" t="s">
        <v>300</v>
      </c>
      <c r="D40" s="49" t="s">
        <v>301</v>
      </c>
      <c r="E40" s="50" t="s">
        <v>347</v>
      </c>
      <c r="F40" s="39" t="s">
        <v>262</v>
      </c>
      <c r="G40" s="24" t="s">
        <v>313</v>
      </c>
      <c r="H40" s="39" t="s">
        <v>273</v>
      </c>
      <c r="I40" s="39" t="s">
        <v>264</v>
      </c>
      <c r="J40" s="50" t="s">
        <v>336</v>
      </c>
    </row>
    <row r="41" ht="20.25" customHeight="1" spans="1:10">
      <c r="A41" s="48" t="s">
        <v>240</v>
      </c>
      <c r="B41" s="23" t="s">
        <v>348</v>
      </c>
      <c r="C41" s="23"/>
      <c r="D41" s="23"/>
      <c r="E41" s="23"/>
      <c r="F41" s="23"/>
      <c r="G41" s="23"/>
      <c r="H41" s="23"/>
      <c r="I41" s="23"/>
      <c r="J41" s="23"/>
    </row>
    <row r="42" ht="20.25" customHeight="1" spans="1:10">
      <c r="A42" s="23"/>
      <c r="B42" s="23"/>
      <c r="C42" s="23" t="s">
        <v>259</v>
      </c>
      <c r="D42" s="49" t="s">
        <v>260</v>
      </c>
      <c r="E42" s="50" t="s">
        <v>320</v>
      </c>
      <c r="F42" s="39" t="s">
        <v>291</v>
      </c>
      <c r="G42" s="24" t="s">
        <v>47</v>
      </c>
      <c r="H42" s="39" t="s">
        <v>349</v>
      </c>
      <c r="I42" s="39" t="s">
        <v>264</v>
      </c>
      <c r="J42" s="50" t="s">
        <v>322</v>
      </c>
    </row>
    <row r="43" ht="20.25" customHeight="1" spans="1:10">
      <c r="A43" s="23"/>
      <c r="B43" s="23"/>
      <c r="C43" s="23" t="s">
        <v>259</v>
      </c>
      <c r="D43" s="49" t="s">
        <v>270</v>
      </c>
      <c r="E43" s="50" t="s">
        <v>323</v>
      </c>
      <c r="F43" s="39" t="s">
        <v>291</v>
      </c>
      <c r="G43" s="24" t="s">
        <v>313</v>
      </c>
      <c r="H43" s="39" t="s">
        <v>273</v>
      </c>
      <c r="I43" s="39" t="s">
        <v>264</v>
      </c>
      <c r="J43" s="50" t="s">
        <v>324</v>
      </c>
    </row>
    <row r="44" ht="20.25" customHeight="1" spans="1:10">
      <c r="A44" s="23"/>
      <c r="B44" s="23"/>
      <c r="C44" s="23" t="s">
        <v>259</v>
      </c>
      <c r="D44" s="49" t="s">
        <v>270</v>
      </c>
      <c r="E44" s="50" t="s">
        <v>350</v>
      </c>
      <c r="F44" s="39" t="s">
        <v>291</v>
      </c>
      <c r="G44" s="24" t="s">
        <v>313</v>
      </c>
      <c r="H44" s="39" t="s">
        <v>273</v>
      </c>
      <c r="I44" s="39" t="s">
        <v>264</v>
      </c>
      <c r="J44" s="50" t="s">
        <v>351</v>
      </c>
    </row>
    <row r="45" ht="20.25" customHeight="1" spans="1:10">
      <c r="A45" s="23"/>
      <c r="B45" s="23"/>
      <c r="C45" s="23" t="s">
        <v>259</v>
      </c>
      <c r="D45" s="49" t="s">
        <v>280</v>
      </c>
      <c r="E45" s="50" t="s">
        <v>327</v>
      </c>
      <c r="F45" s="39" t="s">
        <v>291</v>
      </c>
      <c r="G45" s="24" t="s">
        <v>313</v>
      </c>
      <c r="H45" s="39" t="s">
        <v>273</v>
      </c>
      <c r="I45" s="39" t="s">
        <v>264</v>
      </c>
      <c r="J45" s="50" t="s">
        <v>328</v>
      </c>
    </row>
    <row r="46" ht="20.25" customHeight="1" spans="1:10">
      <c r="A46" s="23"/>
      <c r="B46" s="23"/>
      <c r="C46" s="23" t="s">
        <v>288</v>
      </c>
      <c r="D46" s="49" t="s">
        <v>329</v>
      </c>
      <c r="E46" s="50" t="s">
        <v>352</v>
      </c>
      <c r="F46" s="39" t="s">
        <v>262</v>
      </c>
      <c r="G46" s="24" t="s">
        <v>313</v>
      </c>
      <c r="H46" s="39" t="s">
        <v>346</v>
      </c>
      <c r="I46" s="39" t="s">
        <v>264</v>
      </c>
      <c r="J46" s="50" t="s">
        <v>353</v>
      </c>
    </row>
    <row r="47" ht="20.25" customHeight="1" spans="1:10">
      <c r="A47" s="23"/>
      <c r="B47" s="23"/>
      <c r="C47" s="23" t="s">
        <v>288</v>
      </c>
      <c r="D47" s="49" t="s">
        <v>289</v>
      </c>
      <c r="E47" s="50" t="s">
        <v>354</v>
      </c>
      <c r="F47" s="39" t="s">
        <v>291</v>
      </c>
      <c r="G47" s="24" t="s">
        <v>313</v>
      </c>
      <c r="H47" s="39" t="s">
        <v>273</v>
      </c>
      <c r="I47" s="39" t="s">
        <v>264</v>
      </c>
      <c r="J47" s="50" t="s">
        <v>355</v>
      </c>
    </row>
    <row r="48" ht="20.25" customHeight="1" spans="1:10">
      <c r="A48" s="23"/>
      <c r="B48" s="23"/>
      <c r="C48" s="23" t="s">
        <v>300</v>
      </c>
      <c r="D48" s="49" t="s">
        <v>301</v>
      </c>
      <c r="E48" s="50" t="s">
        <v>331</v>
      </c>
      <c r="F48" s="39" t="s">
        <v>262</v>
      </c>
      <c r="G48" s="24" t="s">
        <v>313</v>
      </c>
      <c r="H48" s="39" t="s">
        <v>273</v>
      </c>
      <c r="I48" s="39" t="s">
        <v>264</v>
      </c>
      <c r="J48" s="50" t="s">
        <v>332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1" sqref="A11"/>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2" t="s">
        <v>356</v>
      </c>
    </row>
    <row r="3" ht="37.5" customHeight="1" spans="1:6">
      <c r="A3" s="4" t="s">
        <v>357</v>
      </c>
      <c r="B3" s="4"/>
      <c r="C3" s="4"/>
      <c r="D3" s="4"/>
      <c r="E3" s="4"/>
      <c r="F3" s="4"/>
    </row>
    <row r="4" ht="18.75" customHeight="1" spans="1:6">
      <c r="A4" s="43" t="str">
        <f>"单位名称："&amp;"中国共产党元江哈尼族彝族傣族自治县委员会党校"</f>
        <v>单位名称：中国共产党元江哈尼族彝族傣族自治县委员会党校</v>
      </c>
      <c r="B4" s="43"/>
      <c r="C4" s="43"/>
      <c r="D4" s="44"/>
      <c r="E4" s="44"/>
      <c r="F4" s="45" t="s">
        <v>29</v>
      </c>
    </row>
    <row r="5" ht="18.75" customHeight="1" spans="1:6">
      <c r="A5" s="13" t="s">
        <v>138</v>
      </c>
      <c r="B5" s="13" t="s">
        <v>60</v>
      </c>
      <c r="C5" s="13" t="s">
        <v>61</v>
      </c>
      <c r="D5" s="29" t="s">
        <v>358</v>
      </c>
      <c r="E5" s="29"/>
      <c r="F5" s="29"/>
    </row>
    <row r="6" ht="18.75" customHeight="1" spans="1:6">
      <c r="A6" s="13" t="s">
        <v>60</v>
      </c>
      <c r="B6" s="13" t="s">
        <v>60</v>
      </c>
      <c r="C6" s="13" t="s">
        <v>61</v>
      </c>
      <c r="D6" s="29" t="s">
        <v>34</v>
      </c>
      <c r="E6" s="29" t="s">
        <v>64</v>
      </c>
      <c r="F6" s="29" t="s">
        <v>65</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110</v>
      </c>
      <c r="B9" s="46"/>
      <c r="C9" s="46"/>
      <c r="D9" s="47"/>
      <c r="E9" s="47"/>
      <c r="F9" s="47"/>
    </row>
    <row r="11" customHeight="1" spans="1:1">
      <c r="A11" t="s">
        <v>359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2"/>
  <sheetViews>
    <sheetView showZeros="0" topLeftCell="C1" workbookViewId="0">
      <pane ySplit="1" topLeftCell="A10" activePane="bottomLeft" state="frozen"/>
      <selection/>
      <selection pane="bottomLeft" activeCell="F22" sqref="F22"/>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360</v>
      </c>
    </row>
    <row r="3" ht="45" customHeight="1" spans="1:17">
      <c r="A3" s="31" t="s">
        <v>361</v>
      </c>
      <c r="B3" s="31"/>
      <c r="C3" s="31"/>
      <c r="D3" s="31"/>
      <c r="E3" s="31"/>
      <c r="F3" s="31"/>
      <c r="G3" s="31"/>
      <c r="H3" s="31"/>
      <c r="I3" s="31"/>
      <c r="J3" s="31"/>
      <c r="K3" s="31"/>
      <c r="L3" s="31"/>
      <c r="M3" s="31"/>
      <c r="N3" s="40"/>
      <c r="O3" s="40"/>
      <c r="P3" s="40"/>
      <c r="Q3" s="40"/>
    </row>
    <row r="4" ht="20.25" customHeight="1" spans="1:17">
      <c r="A4" s="19" t="s">
        <v>362</v>
      </c>
      <c r="B4" s="19"/>
      <c r="C4" s="19"/>
      <c r="D4" s="19"/>
      <c r="E4" s="19"/>
      <c r="F4" s="19"/>
      <c r="G4" s="19"/>
      <c r="H4" s="19"/>
      <c r="I4" s="19"/>
      <c r="J4" s="19"/>
      <c r="K4" s="19"/>
      <c r="L4" s="19"/>
      <c r="M4" s="19"/>
      <c r="N4" s="19"/>
      <c r="O4" s="19"/>
      <c r="P4" s="19"/>
      <c r="Q4" s="20" t="s">
        <v>29</v>
      </c>
    </row>
    <row r="5" ht="20.25" customHeight="1" spans="1:17">
      <c r="A5" s="22" t="s">
        <v>363</v>
      </c>
      <c r="B5" s="22" t="s">
        <v>364</v>
      </c>
      <c r="C5" s="22" t="s">
        <v>365</v>
      </c>
      <c r="D5" s="22" t="s">
        <v>366</v>
      </c>
      <c r="E5" s="22" t="s">
        <v>367</v>
      </c>
      <c r="F5" s="22" t="s">
        <v>368</v>
      </c>
      <c r="G5" s="22" t="s">
        <v>145</v>
      </c>
      <c r="H5" s="22"/>
      <c r="I5" s="22"/>
      <c r="J5" s="22"/>
      <c r="K5" s="22"/>
      <c r="L5" s="22"/>
      <c r="M5" s="22"/>
      <c r="N5" s="22"/>
      <c r="O5" s="22"/>
      <c r="P5" s="22"/>
      <c r="Q5" s="22"/>
    </row>
    <row r="6" ht="20.25" customHeight="1" spans="1:17">
      <c r="A6" s="22" t="s">
        <v>369</v>
      </c>
      <c r="B6" s="22" t="s">
        <v>364</v>
      </c>
      <c r="C6" s="22" t="s">
        <v>365</v>
      </c>
      <c r="D6" s="22" t="s">
        <v>366</v>
      </c>
      <c r="E6" s="22" t="s">
        <v>367</v>
      </c>
      <c r="F6" s="22" t="s">
        <v>368</v>
      </c>
      <c r="G6" s="22" t="s">
        <v>32</v>
      </c>
      <c r="H6" s="22" t="s">
        <v>35</v>
      </c>
      <c r="I6" s="22" t="s">
        <v>370</v>
      </c>
      <c r="J6" s="22" t="s">
        <v>371</v>
      </c>
      <c r="K6" s="22" t="s">
        <v>38</v>
      </c>
      <c r="L6" s="22" t="s">
        <v>372</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229</v>
      </c>
      <c r="B9" s="23"/>
      <c r="C9" s="23"/>
      <c r="D9" s="38"/>
      <c r="E9" s="38"/>
      <c r="F9" s="38">
        <v>104650</v>
      </c>
      <c r="G9" s="38">
        <v>104650</v>
      </c>
      <c r="H9" s="38"/>
      <c r="I9" s="38"/>
      <c r="J9" s="34"/>
      <c r="K9" s="34"/>
      <c r="L9" s="38">
        <v>104650</v>
      </c>
      <c r="M9" s="38"/>
      <c r="N9" s="38"/>
      <c r="O9" s="38"/>
      <c r="P9" s="38"/>
      <c r="Q9" s="38">
        <v>104650</v>
      </c>
    </row>
    <row r="10" ht="20.25" customHeight="1" spans="1:17">
      <c r="A10" s="23"/>
      <c r="B10" s="23" t="s">
        <v>373</v>
      </c>
      <c r="C10" s="23" t="str">
        <f t="shared" ref="C10:C12" si="0">"A02010105"&amp;"  "&amp;"台式计算机"</f>
        <v>A02010105  台式计算机</v>
      </c>
      <c r="D10" s="39" t="s">
        <v>374</v>
      </c>
      <c r="E10" s="24">
        <v>1</v>
      </c>
      <c r="F10" s="38">
        <v>6000</v>
      </c>
      <c r="G10" s="38">
        <v>6000</v>
      </c>
      <c r="H10" s="34"/>
      <c r="I10" s="34"/>
      <c r="J10" s="34"/>
      <c r="K10" s="34"/>
      <c r="L10" s="38">
        <v>6000</v>
      </c>
      <c r="M10" s="38"/>
      <c r="N10" s="38"/>
      <c r="O10" s="38"/>
      <c r="P10" s="38"/>
      <c r="Q10" s="38">
        <v>6000</v>
      </c>
    </row>
    <row r="11" ht="20.25" customHeight="1" spans="1:17">
      <c r="A11" s="23"/>
      <c r="B11" s="23" t="s">
        <v>375</v>
      </c>
      <c r="C11" s="23" t="str">
        <f>"A05040101"&amp;"  "&amp;"复印纸"</f>
        <v>A05040101  复印纸</v>
      </c>
      <c r="D11" s="39" t="s">
        <v>376</v>
      </c>
      <c r="E11" s="24">
        <v>10</v>
      </c>
      <c r="F11" s="38">
        <v>1800</v>
      </c>
      <c r="G11" s="38">
        <v>1800</v>
      </c>
      <c r="H11" s="34"/>
      <c r="I11" s="34"/>
      <c r="J11" s="34"/>
      <c r="K11" s="34"/>
      <c r="L11" s="38">
        <v>1800</v>
      </c>
      <c r="M11" s="38"/>
      <c r="N11" s="38"/>
      <c r="O11" s="38"/>
      <c r="P11" s="38"/>
      <c r="Q11" s="38">
        <v>1800</v>
      </c>
    </row>
    <row r="12" ht="20.25" customHeight="1" spans="1:17">
      <c r="A12" s="23"/>
      <c r="B12" s="23" t="s">
        <v>373</v>
      </c>
      <c r="C12" s="23" t="str">
        <f t="shared" si="0"/>
        <v>A02010105  台式计算机</v>
      </c>
      <c r="D12" s="39" t="s">
        <v>374</v>
      </c>
      <c r="E12" s="24">
        <v>2</v>
      </c>
      <c r="F12" s="38">
        <v>12000</v>
      </c>
      <c r="G12" s="38">
        <v>12000</v>
      </c>
      <c r="H12" s="34"/>
      <c r="I12" s="34"/>
      <c r="J12" s="34"/>
      <c r="K12" s="34"/>
      <c r="L12" s="38">
        <v>12000</v>
      </c>
      <c r="M12" s="38"/>
      <c r="N12" s="38"/>
      <c r="O12" s="38"/>
      <c r="P12" s="38"/>
      <c r="Q12" s="38">
        <v>12000</v>
      </c>
    </row>
    <row r="13" ht="20.25" customHeight="1" spans="1:17">
      <c r="A13" s="23"/>
      <c r="B13" s="23" t="s">
        <v>377</v>
      </c>
      <c r="C13" s="23" t="str">
        <f t="shared" ref="C13:C21" si="1">"A05010204"&amp;"  "&amp;"茶几"</f>
        <v>A05010204  茶几</v>
      </c>
      <c r="D13" s="39" t="s">
        <v>310</v>
      </c>
      <c r="E13" s="24">
        <v>1</v>
      </c>
      <c r="F13" s="38">
        <v>400</v>
      </c>
      <c r="G13" s="38">
        <v>400</v>
      </c>
      <c r="H13" s="34"/>
      <c r="I13" s="34"/>
      <c r="J13" s="34"/>
      <c r="K13" s="34"/>
      <c r="L13" s="38">
        <v>400</v>
      </c>
      <c r="M13" s="38"/>
      <c r="N13" s="38"/>
      <c r="O13" s="38"/>
      <c r="P13" s="38"/>
      <c r="Q13" s="38">
        <v>400</v>
      </c>
    </row>
    <row r="14" ht="20.25" customHeight="1" spans="1:17">
      <c r="A14" s="23"/>
      <c r="B14" s="23" t="s">
        <v>378</v>
      </c>
      <c r="C14" s="23" t="str">
        <f>"A05010304"&amp;"  "&amp;"教学、实验椅凳"</f>
        <v>A05010304  教学、实验椅凳</v>
      </c>
      <c r="D14" s="39" t="s">
        <v>379</v>
      </c>
      <c r="E14" s="24">
        <v>45</v>
      </c>
      <c r="F14" s="38">
        <v>31050</v>
      </c>
      <c r="G14" s="38">
        <v>31050</v>
      </c>
      <c r="H14" s="34"/>
      <c r="I14" s="34"/>
      <c r="J14" s="34"/>
      <c r="K14" s="34"/>
      <c r="L14" s="38">
        <v>31050</v>
      </c>
      <c r="M14" s="38"/>
      <c r="N14" s="38"/>
      <c r="O14" s="38"/>
      <c r="P14" s="38"/>
      <c r="Q14" s="38">
        <v>31050</v>
      </c>
    </row>
    <row r="15" ht="20.25" customHeight="1" spans="1:17">
      <c r="A15" s="23"/>
      <c r="B15" s="23" t="s">
        <v>380</v>
      </c>
      <c r="C15" s="23" t="str">
        <f t="shared" ref="C15:C18" si="2">"A05010399"&amp;"  "&amp;"其他椅凳类"</f>
        <v>A05010399  其他椅凳类</v>
      </c>
      <c r="D15" s="39" t="s">
        <v>381</v>
      </c>
      <c r="E15" s="24">
        <v>1</v>
      </c>
      <c r="F15" s="38">
        <v>800</v>
      </c>
      <c r="G15" s="38">
        <v>800</v>
      </c>
      <c r="H15" s="34"/>
      <c r="I15" s="34"/>
      <c r="J15" s="34"/>
      <c r="K15" s="34"/>
      <c r="L15" s="38">
        <v>800</v>
      </c>
      <c r="M15" s="38"/>
      <c r="N15" s="38"/>
      <c r="O15" s="38"/>
      <c r="P15" s="38"/>
      <c r="Q15" s="38">
        <v>800</v>
      </c>
    </row>
    <row r="16" ht="20.25" customHeight="1" spans="1:17">
      <c r="A16" s="23"/>
      <c r="B16" s="23" t="s">
        <v>382</v>
      </c>
      <c r="C16" s="23" t="str">
        <f t="shared" ref="C16:C20" si="3">"A05010201"&amp;"  "&amp;"办公桌"</f>
        <v>A05010201  办公桌</v>
      </c>
      <c r="D16" s="39" t="s">
        <v>379</v>
      </c>
      <c r="E16" s="24">
        <v>1</v>
      </c>
      <c r="F16" s="38">
        <v>2000</v>
      </c>
      <c r="G16" s="38">
        <v>2000</v>
      </c>
      <c r="H16" s="34"/>
      <c r="I16" s="34"/>
      <c r="J16" s="34"/>
      <c r="K16" s="34"/>
      <c r="L16" s="38">
        <v>2000</v>
      </c>
      <c r="M16" s="38"/>
      <c r="N16" s="38"/>
      <c r="O16" s="38"/>
      <c r="P16" s="38"/>
      <c r="Q16" s="38">
        <v>2000</v>
      </c>
    </row>
    <row r="17" ht="20.25" customHeight="1" spans="1:17">
      <c r="A17" s="23"/>
      <c r="B17" s="23" t="s">
        <v>383</v>
      </c>
      <c r="C17" s="23" t="str">
        <f>"A05010301"&amp;"  "&amp;"办公椅"</f>
        <v>A05010301  办公椅</v>
      </c>
      <c r="D17" s="39" t="s">
        <v>379</v>
      </c>
      <c r="E17" s="24">
        <v>2</v>
      </c>
      <c r="F17" s="38">
        <v>2400</v>
      </c>
      <c r="G17" s="38">
        <v>2400</v>
      </c>
      <c r="H17" s="34"/>
      <c r="I17" s="34"/>
      <c r="J17" s="34"/>
      <c r="K17" s="34"/>
      <c r="L17" s="38">
        <v>2400</v>
      </c>
      <c r="M17" s="38"/>
      <c r="N17" s="38"/>
      <c r="O17" s="38"/>
      <c r="P17" s="38"/>
      <c r="Q17" s="38">
        <v>2400</v>
      </c>
    </row>
    <row r="18" ht="20.25" customHeight="1" spans="1:17">
      <c r="A18" s="23"/>
      <c r="B18" s="23" t="s">
        <v>380</v>
      </c>
      <c r="C18" s="23" t="str">
        <f t="shared" si="2"/>
        <v>A05010399  其他椅凳类</v>
      </c>
      <c r="D18" s="39" t="s">
        <v>381</v>
      </c>
      <c r="E18" s="24">
        <v>1</v>
      </c>
      <c r="F18" s="38">
        <v>800</v>
      </c>
      <c r="G18" s="38">
        <v>800</v>
      </c>
      <c r="H18" s="34"/>
      <c r="I18" s="34"/>
      <c r="J18" s="34"/>
      <c r="K18" s="34"/>
      <c r="L18" s="38">
        <v>800</v>
      </c>
      <c r="M18" s="38"/>
      <c r="N18" s="38"/>
      <c r="O18" s="38"/>
      <c r="P18" s="38"/>
      <c r="Q18" s="38">
        <v>800</v>
      </c>
    </row>
    <row r="19" ht="20.25" customHeight="1" spans="1:17">
      <c r="A19" s="23"/>
      <c r="B19" s="23" t="s">
        <v>384</v>
      </c>
      <c r="C19" s="23" t="str">
        <f>"A02021103"&amp;"  "&amp;"LED显示屏"</f>
        <v>A02021103  LED显示屏</v>
      </c>
      <c r="D19" s="39" t="s">
        <v>374</v>
      </c>
      <c r="E19" s="24">
        <v>1</v>
      </c>
      <c r="F19" s="38">
        <v>45000</v>
      </c>
      <c r="G19" s="38">
        <v>45000</v>
      </c>
      <c r="H19" s="34"/>
      <c r="I19" s="34"/>
      <c r="J19" s="34"/>
      <c r="K19" s="34"/>
      <c r="L19" s="38">
        <v>45000</v>
      </c>
      <c r="M19" s="38"/>
      <c r="N19" s="38"/>
      <c r="O19" s="38"/>
      <c r="P19" s="38"/>
      <c r="Q19" s="38">
        <v>45000</v>
      </c>
    </row>
    <row r="20" ht="20.25" customHeight="1" spans="1:17">
      <c r="A20" s="23"/>
      <c r="B20" s="23" t="s">
        <v>382</v>
      </c>
      <c r="C20" s="23" t="str">
        <f t="shared" si="3"/>
        <v>A05010201  办公桌</v>
      </c>
      <c r="D20" s="39" t="s">
        <v>379</v>
      </c>
      <c r="E20" s="24">
        <v>2</v>
      </c>
      <c r="F20" s="38">
        <v>2000</v>
      </c>
      <c r="G20" s="38">
        <v>2000</v>
      </c>
      <c r="H20" s="34"/>
      <c r="I20" s="34"/>
      <c r="J20" s="34"/>
      <c r="K20" s="34"/>
      <c r="L20" s="38">
        <v>2000</v>
      </c>
      <c r="M20" s="38"/>
      <c r="N20" s="38"/>
      <c r="O20" s="38"/>
      <c r="P20" s="38"/>
      <c r="Q20" s="38">
        <v>2000</v>
      </c>
    </row>
    <row r="21" ht="20.25" customHeight="1" spans="1:17">
      <c r="A21" s="23"/>
      <c r="B21" s="23" t="s">
        <v>377</v>
      </c>
      <c r="C21" s="23" t="str">
        <f t="shared" si="1"/>
        <v>A05010204  茶几</v>
      </c>
      <c r="D21" s="39" t="s">
        <v>310</v>
      </c>
      <c r="E21" s="24">
        <v>1</v>
      </c>
      <c r="F21" s="38">
        <v>400</v>
      </c>
      <c r="G21" s="38">
        <v>400</v>
      </c>
      <c r="H21" s="34"/>
      <c r="I21" s="34"/>
      <c r="J21" s="34"/>
      <c r="K21" s="34"/>
      <c r="L21" s="38">
        <v>400</v>
      </c>
      <c r="M21" s="38"/>
      <c r="N21" s="38"/>
      <c r="O21" s="38"/>
      <c r="P21" s="38"/>
      <c r="Q21" s="38">
        <v>400</v>
      </c>
    </row>
    <row r="22" ht="20.25" customHeight="1" spans="1:17">
      <c r="A22" s="24" t="s">
        <v>32</v>
      </c>
      <c r="B22" s="24"/>
      <c r="C22" s="24"/>
      <c r="D22" s="39"/>
      <c r="E22" s="39"/>
      <c r="F22" s="38">
        <v>104650</v>
      </c>
      <c r="G22" s="38">
        <v>104650</v>
      </c>
      <c r="H22" s="38"/>
      <c r="I22" s="38"/>
      <c r="J22" s="38"/>
      <c r="K22" s="38"/>
      <c r="L22" s="38">
        <v>104650</v>
      </c>
      <c r="M22" s="38"/>
      <c r="N22" s="38"/>
      <c r="O22" s="38"/>
      <c r="P22" s="38"/>
      <c r="Q22" s="38">
        <v>104650</v>
      </c>
    </row>
  </sheetData>
  <mergeCells count="17">
    <mergeCell ref="A2:M2"/>
    <mergeCell ref="A3:Q3"/>
    <mergeCell ref="A4:M4"/>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3" sqref="A13"/>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385</v>
      </c>
    </row>
    <row r="3" ht="45" customHeight="1" spans="1:14">
      <c r="A3" s="31" t="s">
        <v>386</v>
      </c>
      <c r="B3" s="31"/>
      <c r="C3" s="31"/>
      <c r="D3" s="31"/>
      <c r="E3" s="31"/>
      <c r="F3" s="31"/>
      <c r="G3" s="31"/>
      <c r="H3" s="31"/>
      <c r="I3" s="31"/>
      <c r="J3" s="31"/>
      <c r="K3" s="31"/>
      <c r="L3" s="31"/>
      <c r="M3" s="31"/>
      <c r="N3" s="31"/>
    </row>
    <row r="4" ht="20.25" customHeight="1" spans="1:14">
      <c r="A4" s="19" t="str">
        <f>"单位名称："&amp;"中国共产党元江哈尼族彝族傣族自治县委员会党校"</f>
        <v>单位名称：中国共产党元江哈尼族彝族傣族自治县委员会党校</v>
      </c>
      <c r="B4" s="19"/>
      <c r="C4" s="19"/>
      <c r="D4" s="19"/>
      <c r="E4" s="19"/>
      <c r="F4" s="19"/>
      <c r="G4" s="19"/>
      <c r="H4" s="19"/>
      <c r="I4" s="20"/>
      <c r="J4" s="20"/>
      <c r="K4" s="20"/>
      <c r="L4" s="20"/>
      <c r="M4" s="20"/>
      <c r="N4" s="20" t="s">
        <v>29</v>
      </c>
    </row>
    <row r="5" ht="27.15" customHeight="1" spans="1:14">
      <c r="A5" s="32" t="s">
        <v>363</v>
      </c>
      <c r="B5" s="32" t="s">
        <v>387</v>
      </c>
      <c r="C5" s="32" t="s">
        <v>388</v>
      </c>
      <c r="D5" s="32" t="s">
        <v>145</v>
      </c>
      <c r="E5" s="32"/>
      <c r="F5" s="32"/>
      <c r="G5" s="32"/>
      <c r="H5" s="32"/>
      <c r="I5" s="32"/>
      <c r="J5" s="32"/>
      <c r="K5" s="32"/>
      <c r="L5" s="32"/>
      <c r="M5" s="32"/>
      <c r="N5" s="32"/>
    </row>
    <row r="6" ht="23.4" customHeight="1" spans="1:14">
      <c r="A6" s="32" t="s">
        <v>369</v>
      </c>
      <c r="B6" s="32"/>
      <c r="C6" s="32" t="s">
        <v>389</v>
      </c>
      <c r="D6" s="32" t="s">
        <v>32</v>
      </c>
      <c r="E6" s="32" t="s">
        <v>35</v>
      </c>
      <c r="F6" s="32" t="s">
        <v>370</v>
      </c>
      <c r="G6" s="32" t="s">
        <v>371</v>
      </c>
      <c r="H6" s="32" t="s">
        <v>38</v>
      </c>
      <c r="I6" s="32" t="s">
        <v>372</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3" customHeight="1" spans="1:1">
      <c r="A13" t="s">
        <v>390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1" sqref="A11"/>
    </sheetView>
  </sheetViews>
  <sheetFormatPr defaultColWidth="8.85185185185185" defaultRowHeight="15" customHeight="1"/>
  <cols>
    <col min="1" max="1" width="37.1388888888889" customWidth="1"/>
    <col min="2" max="14" width="17.1388888888889"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391</v>
      </c>
    </row>
    <row r="3" ht="45.15" customHeight="1" spans="1:14">
      <c r="A3" s="25" t="s">
        <v>392</v>
      </c>
      <c r="B3" s="25"/>
      <c r="C3" s="25"/>
      <c r="D3" s="25"/>
      <c r="E3" s="25"/>
      <c r="F3" s="25"/>
      <c r="G3" s="25"/>
      <c r="H3" s="25"/>
      <c r="I3" s="25"/>
      <c r="J3" s="25"/>
      <c r="K3" s="25"/>
      <c r="L3" s="25"/>
      <c r="M3" s="25"/>
      <c r="N3" s="25"/>
    </row>
    <row r="4" ht="18.75" customHeight="1" spans="1:14">
      <c r="A4" s="19" t="str">
        <f>"单位名称："&amp;"中国共产党元江哈尼族彝族傣族自治县委员会党校"</f>
        <v>单位名称：中国共产党元江哈尼族彝族傣族自治县委员会党校</v>
      </c>
      <c r="B4" s="19"/>
      <c r="C4" s="19"/>
      <c r="D4" s="19"/>
      <c r="E4" s="19"/>
      <c r="F4" s="19"/>
      <c r="G4" s="19"/>
      <c r="H4" s="19"/>
      <c r="I4" s="19"/>
      <c r="J4" s="19"/>
      <c r="K4" s="19"/>
      <c r="L4" s="19"/>
      <c r="M4" s="19"/>
      <c r="N4" s="20" t="s">
        <v>29</v>
      </c>
    </row>
    <row r="5" ht="22.5" customHeight="1" spans="1:14">
      <c r="A5" s="28" t="s">
        <v>393</v>
      </c>
      <c r="B5" s="28" t="s">
        <v>145</v>
      </c>
      <c r="C5" s="28"/>
      <c r="D5" s="28"/>
      <c r="E5" s="28" t="s">
        <v>394</v>
      </c>
      <c r="F5" s="28"/>
      <c r="G5" s="28"/>
      <c r="H5" s="28"/>
      <c r="I5" s="28"/>
      <c r="J5" s="28"/>
      <c r="K5" s="28"/>
      <c r="L5" s="28"/>
      <c r="M5" s="28"/>
      <c r="N5" s="28"/>
    </row>
    <row r="6" ht="22.5" customHeight="1" spans="1:14">
      <c r="A6" s="28"/>
      <c r="B6" s="28" t="s">
        <v>32</v>
      </c>
      <c r="C6" s="28" t="s">
        <v>35</v>
      </c>
      <c r="D6" s="28" t="s">
        <v>370</v>
      </c>
      <c r="E6" s="29" t="s">
        <v>395</v>
      </c>
      <c r="F6" s="29" t="s">
        <v>396</v>
      </c>
      <c r="G6" s="29" t="s">
        <v>397</v>
      </c>
      <c r="H6" s="29" t="s">
        <v>398</v>
      </c>
      <c r="I6" s="29" t="s">
        <v>399</v>
      </c>
      <c r="J6" s="29" t="s">
        <v>400</v>
      </c>
      <c r="K6" s="29" t="s">
        <v>401</v>
      </c>
      <c r="L6" s="29" t="s">
        <v>402</v>
      </c>
      <c r="M6" s="29" t="s">
        <v>403</v>
      </c>
      <c r="N6" s="29" t="s">
        <v>404</v>
      </c>
    </row>
    <row r="7" ht="18.75" customHeight="1" spans="1:14">
      <c r="A7" s="28" t="s">
        <v>46</v>
      </c>
      <c r="B7" s="28" t="s">
        <v>47</v>
      </c>
      <c r="C7" s="28" t="s">
        <v>48</v>
      </c>
      <c r="D7" s="28" t="s">
        <v>49</v>
      </c>
      <c r="E7" s="28" t="s">
        <v>50</v>
      </c>
      <c r="F7" s="28" t="s">
        <v>51</v>
      </c>
      <c r="G7" s="28" t="s">
        <v>52</v>
      </c>
      <c r="H7" s="28" t="s">
        <v>53</v>
      </c>
      <c r="I7" s="28" t="s">
        <v>54</v>
      </c>
      <c r="J7" s="28" t="s">
        <v>71</v>
      </c>
      <c r="K7" s="28" t="s">
        <v>405</v>
      </c>
      <c r="L7" s="28" t="s">
        <v>406</v>
      </c>
      <c r="M7" s="28" t="s">
        <v>407</v>
      </c>
      <c r="N7" s="28" t="s">
        <v>408</v>
      </c>
    </row>
    <row r="8" ht="18.75" customHeight="1" spans="1:14">
      <c r="A8" s="23"/>
      <c r="B8" s="23"/>
      <c r="C8" s="23"/>
      <c r="D8" s="23"/>
      <c r="E8" s="23"/>
      <c r="F8" s="23"/>
      <c r="G8" s="23"/>
      <c r="H8" s="23"/>
      <c r="I8" s="23"/>
      <c r="J8" s="23"/>
      <c r="K8" s="23"/>
      <c r="L8" s="23"/>
      <c r="M8" s="23"/>
      <c r="N8" s="23"/>
    </row>
    <row r="9" ht="18.75" customHeight="1" spans="1:14">
      <c r="A9" s="24"/>
      <c r="B9" s="23"/>
      <c r="C9" s="23"/>
      <c r="D9" s="23"/>
      <c r="E9" s="23"/>
      <c r="F9" s="23"/>
      <c r="G9" s="23"/>
      <c r="H9" s="23"/>
      <c r="I9" s="23"/>
      <c r="J9" s="23"/>
      <c r="K9" s="23"/>
      <c r="L9" s="23"/>
      <c r="M9" s="23"/>
      <c r="N9" s="23"/>
    </row>
    <row r="11" customHeight="1" spans="1:1">
      <c r="A11" t="s">
        <v>409</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410</v>
      </c>
    </row>
    <row r="3" ht="52.05" customHeight="1" spans="1:10">
      <c r="A3" s="25" t="s">
        <v>411</v>
      </c>
      <c r="B3" s="26"/>
      <c r="C3" s="26"/>
      <c r="D3" s="26"/>
      <c r="E3" s="26"/>
      <c r="F3" s="26"/>
      <c r="G3" s="26"/>
      <c r="H3" s="26"/>
      <c r="I3" s="26"/>
      <c r="J3" s="26"/>
    </row>
    <row r="4" ht="21.3" customHeight="1" spans="1:10">
      <c r="A4" s="19" t="str">
        <f>"单位名称："&amp;"中国共产党元江哈尼族彝族傣族自治县委员会党校"</f>
        <v>单位名称：中国共产党元江哈尼族彝族傣族自治县委员会党校</v>
      </c>
      <c r="B4" s="19"/>
      <c r="C4" s="19"/>
      <c r="D4" s="27"/>
      <c r="E4" s="27"/>
      <c r="F4" s="27"/>
      <c r="G4" s="27"/>
      <c r="H4" s="27"/>
      <c r="I4" s="27"/>
      <c r="J4" s="27"/>
    </row>
    <row r="5" ht="27.15" customHeight="1" spans="1:10">
      <c r="A5" s="22" t="s">
        <v>248</v>
      </c>
      <c r="B5" s="22" t="s">
        <v>249</v>
      </c>
      <c r="C5" s="22" t="s">
        <v>250</v>
      </c>
      <c r="D5" s="22" t="s">
        <v>251</v>
      </c>
      <c r="E5" s="22" t="s">
        <v>252</v>
      </c>
      <c r="F5" s="22" t="s">
        <v>253</v>
      </c>
      <c r="G5" s="22" t="s">
        <v>254</v>
      </c>
      <c r="H5" s="22" t="s">
        <v>255</v>
      </c>
      <c r="I5" s="22" t="s">
        <v>256</v>
      </c>
      <c r="J5" s="22" t="s">
        <v>257</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412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413</v>
      </c>
    </row>
    <row r="3" ht="41.4" customHeight="1" spans="1:8">
      <c r="A3" s="21" t="s">
        <v>414</v>
      </c>
      <c r="B3" s="21"/>
      <c r="C3" s="21"/>
      <c r="D3" s="21"/>
      <c r="E3" s="21"/>
      <c r="F3" s="21"/>
      <c r="G3" s="21"/>
      <c r="H3" s="21"/>
    </row>
    <row r="4" ht="18.75" customHeight="1" spans="1:8">
      <c r="A4" s="19" t="str">
        <f>"单位名称："&amp;"中国共产党元江哈尼族彝族傣族自治县委员会党校"</f>
        <v>单位名称：中国共产党元江哈尼族彝族傣族自治县委员会党校</v>
      </c>
      <c r="B4" s="19"/>
      <c r="C4" s="19"/>
      <c r="D4" s="19"/>
      <c r="E4" s="19"/>
      <c r="F4" s="19"/>
      <c r="G4" s="19"/>
      <c r="H4" s="19"/>
    </row>
    <row r="5" ht="18.75" customHeight="1" spans="1:8">
      <c r="A5" s="22" t="s">
        <v>138</v>
      </c>
      <c r="B5" s="22" t="s">
        <v>415</v>
      </c>
      <c r="C5" s="22" t="s">
        <v>416</v>
      </c>
      <c r="D5" s="22" t="s">
        <v>417</v>
      </c>
      <c r="E5" s="22" t="s">
        <v>366</v>
      </c>
      <c r="F5" s="22" t="s">
        <v>418</v>
      </c>
      <c r="G5" s="22"/>
      <c r="H5" s="22"/>
    </row>
    <row r="6" ht="18.75" customHeight="1" spans="1:8">
      <c r="A6" s="22"/>
      <c r="B6" s="22"/>
      <c r="C6" s="22"/>
      <c r="D6" s="22"/>
      <c r="E6" s="22"/>
      <c r="F6" s="22" t="s">
        <v>367</v>
      </c>
      <c r="G6" s="22" t="s">
        <v>419</v>
      </c>
      <c r="H6" s="22" t="s">
        <v>420</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421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13" sqref="A13"/>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422</v>
      </c>
    </row>
    <row r="3" ht="45" customHeight="1" spans="1:11">
      <c r="A3" s="4" t="s">
        <v>423</v>
      </c>
      <c r="B3" s="4"/>
      <c r="C3" s="4"/>
      <c r="D3" s="4"/>
      <c r="E3" s="4"/>
      <c r="F3" s="4"/>
      <c r="G3" s="4"/>
      <c r="H3" s="4"/>
      <c r="I3" s="4"/>
      <c r="J3" s="4"/>
      <c r="K3" s="4"/>
    </row>
    <row r="4" ht="18.75" customHeight="1" spans="1:11">
      <c r="A4" s="5" t="str">
        <f>"单位名称："&amp;"中国共产党元江哈尼族彝族傣族自治县委员会党校"</f>
        <v>单位名称：中国共产党元江哈尼族彝族傣族自治县委员会党校</v>
      </c>
      <c r="B4" s="5"/>
      <c r="C4" s="5"/>
      <c r="D4" s="5"/>
      <c r="E4" s="5"/>
      <c r="F4" s="5"/>
      <c r="G4" s="5"/>
      <c r="H4" s="6"/>
      <c r="I4" s="6"/>
      <c r="J4" s="6"/>
      <c r="K4" s="6" t="s">
        <v>29</v>
      </c>
    </row>
    <row r="5" ht="18.75" customHeight="1" spans="1:11">
      <c r="A5" s="13" t="s">
        <v>224</v>
      </c>
      <c r="B5" s="13" t="s">
        <v>140</v>
      </c>
      <c r="C5" s="13" t="s">
        <v>225</v>
      </c>
      <c r="D5" s="13" t="s">
        <v>141</v>
      </c>
      <c r="E5" s="13" t="s">
        <v>142</v>
      </c>
      <c r="F5" s="13" t="s">
        <v>226</v>
      </c>
      <c r="G5" s="13" t="s">
        <v>144</v>
      </c>
      <c r="H5" s="13" t="s">
        <v>32</v>
      </c>
      <c r="I5" s="13" t="s">
        <v>424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425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426</v>
      </c>
    </row>
    <row r="3" ht="45" customHeight="1" spans="1:7">
      <c r="A3" s="4" t="s">
        <v>427</v>
      </c>
      <c r="B3" s="4"/>
      <c r="C3" s="4"/>
      <c r="D3" s="4"/>
      <c r="E3" s="4"/>
      <c r="F3" s="4"/>
      <c r="G3" s="4"/>
    </row>
    <row r="4" ht="24.15" customHeight="1" spans="1:7">
      <c r="A4" s="5" t="str">
        <f>"单位名称："&amp;"中国共产党元江哈尼族彝族傣族自治县委员会党校"</f>
        <v>单位名称：中国共产党元江哈尼族彝族傣族自治县委员会党校</v>
      </c>
      <c r="B4" s="5"/>
      <c r="C4" s="5"/>
      <c r="D4" s="5"/>
      <c r="E4" s="6"/>
      <c r="F4" s="6"/>
      <c r="G4" s="6" t="s">
        <v>29</v>
      </c>
    </row>
    <row r="5" ht="18.75" customHeight="1" spans="1:7">
      <c r="A5" s="7" t="s">
        <v>225</v>
      </c>
      <c r="B5" s="7" t="s">
        <v>224</v>
      </c>
      <c r="C5" s="7" t="s">
        <v>140</v>
      </c>
      <c r="D5" s="7" t="s">
        <v>428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230</v>
      </c>
      <c r="C9" s="10" t="s">
        <v>229</v>
      </c>
      <c r="D9" s="9" t="s">
        <v>429</v>
      </c>
      <c r="E9" s="11"/>
      <c r="F9" s="11"/>
      <c r="G9" s="11"/>
    </row>
    <row r="10" ht="20.25" customHeight="1" spans="1:7">
      <c r="A10" s="9" t="s">
        <v>56</v>
      </c>
      <c r="B10" s="9" t="s">
        <v>230</v>
      </c>
      <c r="C10" s="10" t="s">
        <v>233</v>
      </c>
      <c r="D10" s="9" t="s">
        <v>429</v>
      </c>
      <c r="E10" s="11">
        <v>200000</v>
      </c>
      <c r="F10" s="11"/>
      <c r="G10" s="11"/>
    </row>
    <row r="11" ht="20.25" customHeight="1" spans="1:7">
      <c r="A11" s="9" t="s">
        <v>56</v>
      </c>
      <c r="B11" s="9" t="s">
        <v>236</v>
      </c>
      <c r="C11" s="10" t="s">
        <v>235</v>
      </c>
      <c r="D11" s="9" t="s">
        <v>429</v>
      </c>
      <c r="E11" s="11">
        <v>100757.6</v>
      </c>
      <c r="F11" s="11"/>
      <c r="G11" s="11"/>
    </row>
    <row r="12" ht="20.25" customHeight="1" spans="1:7">
      <c r="A12" s="9" t="s">
        <v>56</v>
      </c>
      <c r="B12" s="9" t="s">
        <v>236</v>
      </c>
      <c r="C12" s="10" t="s">
        <v>240</v>
      </c>
      <c r="D12" s="9" t="s">
        <v>429</v>
      </c>
      <c r="E12" s="11">
        <v>8314.8</v>
      </c>
      <c r="F12" s="11"/>
      <c r="G12" s="11"/>
    </row>
    <row r="13" ht="20.25" customHeight="1" spans="1:7">
      <c r="A13" s="9" t="s">
        <v>56</v>
      </c>
      <c r="B13" s="9" t="s">
        <v>230</v>
      </c>
      <c r="C13" s="10" t="s">
        <v>242</v>
      </c>
      <c r="D13" s="9" t="s">
        <v>429</v>
      </c>
      <c r="E13" s="11">
        <v>250000</v>
      </c>
      <c r="F13" s="11"/>
      <c r="G13" s="11"/>
    </row>
    <row r="14" ht="20.25" customHeight="1" spans="1:7">
      <c r="A14" s="12" t="s">
        <v>32</v>
      </c>
      <c r="B14" s="12"/>
      <c r="C14" s="12"/>
      <c r="D14" s="12"/>
      <c r="E14" s="11">
        <v>559072.4</v>
      </c>
      <c r="F14" s="11"/>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ici</cp:lastModifiedBy>
  <dcterms:created xsi:type="dcterms:W3CDTF">2025-02-13T21:11:00Z</dcterms:created>
  <dcterms:modified xsi:type="dcterms:W3CDTF">2025-02-14T08:34:07Z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8BDBA6398DCC42AF9F0C067BA2C6B746_13</vt:lpwstr>
  </property>
  <property fmtid="{D5CDD505-2E9C-101B-9397-08002B2CF9AE}" pid="3" name="KSOProductBuildVer">
    <vt:lpwstr>2052-12.1.0.19770</vt:lpwstr>
  </property>
</Properties>
</file>