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675" tabRatio="90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44525"/>
</workbook>
</file>

<file path=xl/sharedStrings.xml><?xml version="1.0" encoding="utf-8"?>
<sst xmlns="http://schemas.openxmlformats.org/spreadsheetml/2006/main" count="2115" uniqueCount="589">
  <si>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</si>
  <si>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</si>
  <si>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</si>
  <si>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</si>
  <si>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</si>
  <si>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</si>
  <si>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</si>
  <si>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</si>
  <si>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</si>
  <si>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</si>
  <si>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</si>
  <si>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</si>
  <si>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</si>
  <si>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</si>
  <si>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</si>
  <si>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</si>
  <si>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</si>
  <si>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</si>
  <si>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</si>
  <si>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</si>
  <si>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</si>
  <si>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</si>
  <si>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</si>
  <si>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</si>
  <si>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</si>
  <si>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</si>
  <si>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</si>
  <si>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</si>
  <si>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</si>
  <si>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</si>
  <si>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</si>
  <si>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</si>
  <si>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</si>
  <si>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</si>
  <si>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</si>
  <si>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</si>
  <si>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</si>
  <si>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</si>
  <si>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</si>
  <si>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</si>
  <si>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</si>
  <si>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</si>
  <si>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</si>
  <si>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</si>
  <si>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</si>
  <si>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</si>
  <si>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</si>
  <si>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</si>
  <si>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</si>
  <si>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</si>
  <si>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</si>
  <si>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</si>
  <si>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</si>
  <si>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</si>
  <si>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105001</t>
  </si>
  <si>
    <t>元江哈尼族彝族傣族自治县教育体育局</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</si>
  <si>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</si>
  <si>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</si>
  <si>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</si>
  <si>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</si>
  <si>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</si>
  <si>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</si>
  <si>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</si>
  <si>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</si>
  <si>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</si>
  <si>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</si>
  <si>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</si>
  <si>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</si>
  <si>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</si>
  <si>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</si>
  <si>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205</t>
  </si>
  <si>
    <t>教育支出</t>
  </si>
  <si>
    <t>20501</t>
  </si>
  <si>
    <t>教育管理事务</t>
  </si>
  <si>
    <t>2050101</t>
  </si>
  <si>
    <t>行政运行</t>
  </si>
  <si>
    <t>2050199</t>
  </si>
  <si>
    <t>其他教育管理事务支出</t>
  </si>
  <si>
    <t>20502</t>
  </si>
  <si>
    <t>普通教育</t>
  </si>
  <si>
    <t>2050201</t>
  </si>
  <si>
    <t>学前教育</t>
  </si>
  <si>
    <t>2050204</t>
  </si>
  <si>
    <t>高中教育</t>
  </si>
  <si>
    <t>2050299</t>
  </si>
  <si>
    <t>其他普通教育支出</t>
  </si>
  <si>
    <t>20509</t>
  </si>
  <si>
    <t>教育费附加安排的支出</t>
  </si>
  <si>
    <t>2050999</t>
  </si>
  <si>
    <t>其他教育费附加安排的支出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</si>
  <si>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</si>
  <si>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</si>
  <si>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</si>
  <si>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</si>
  <si>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</si>
  <si>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</si>
  <si>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</si>
  <si>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</si>
  <si>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</si>
  <si>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</si>
  <si>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</si>
  <si>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</si>
  <si>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</si>
  <si>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</si>
  <si>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</si>
  <si>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</si>
  <si>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</si>
  <si>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</si>
  <si>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</si>
  <si>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</si>
  <si>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</si>
  <si>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</si>
  <si>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2101199</t>
  </si>
  <si>
    <t>其他行政事业单位医疗支出</t>
  </si>
  <si>
    <t>212</t>
  </si>
  <si>
    <t>城乡社区支出</t>
  </si>
  <si>
    <t>21208</t>
  </si>
  <si>
    <t>国有土地使用权出让收入安排的支出</t>
  </si>
  <si>
    <t>2120803</t>
  </si>
  <si>
    <t>城市建设支出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</si>
  <si>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</si>
  <si>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</si>
  <si>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</si>
  <si>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</si>
  <si>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</si>
  <si>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</si>
  <si>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</si>
  <si>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</si>
  <si>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</si>
  <si>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</si>
  <si>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</si>
  <si>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</si>
  <si>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</si>
  <si>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</si>
  <si>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</si>
  <si>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</si>
  <si>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</si>
  <si>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</si>
  <si>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</si>
  <si>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</si>
  <si>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</si>
  <si>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</si>
  <si>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</si>
  <si>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</si>
  <si>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</si>
  <si>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</si>
  <si>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</si>
  <si>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</si>
  <si>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</si>
  <si>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</si>
  <si>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</si>
  <si>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</si>
  <si>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</si>
  <si>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</si>
  <si>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</si>
  <si>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</si>
  <si>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</si>
  <si>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</si>
  <si>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</si>
  <si>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</si>
  <si>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</si>
  <si>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</si>
  <si>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</si>
  <si>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</si>
  <si>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</si>
  <si>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</si>
  <si>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</si>
  <si>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</si>
  <si>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</si>
  <si>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</si>
  <si>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530428210000000016002</t>
  </si>
  <si>
    <t>行政人员支出工资</t>
  </si>
  <si>
    <t>30101</t>
  </si>
  <si>
    <t>基本工资</t>
  </si>
  <si>
    <t>30102</t>
  </si>
  <si>
    <t>津贴补贴</t>
  </si>
  <si>
    <t>30103</t>
  </si>
  <si>
    <t>奖金</t>
  </si>
  <si>
    <t>530428210000000016038</t>
  </si>
  <si>
    <t>事业人员支出工资</t>
  </si>
  <si>
    <t>30107</t>
  </si>
  <si>
    <t>绩效工资</t>
  </si>
  <si>
    <t>530428210000000016039</t>
  </si>
  <si>
    <t>社会保障缴费</t>
  </si>
  <si>
    <t>30112</t>
  </si>
  <si>
    <t>其他社会保障缴费</t>
  </si>
  <si>
    <t>30108</t>
  </si>
  <si>
    <t>机关事业单位基本养老保险缴费</t>
  </si>
  <si>
    <t>30110</t>
  </si>
  <si>
    <t>职工基本医疗保险缴费</t>
  </si>
  <si>
    <t>530428210000000016040</t>
  </si>
  <si>
    <t>30113</t>
  </si>
  <si>
    <t>530428210000000016043</t>
  </si>
  <si>
    <t>公车购置及运维费</t>
  </si>
  <si>
    <t>30231</t>
  </si>
  <si>
    <t>公务用车运行维护费</t>
  </si>
  <si>
    <t>530428210000000016045</t>
  </si>
  <si>
    <t>行政人员公务交通补贴</t>
  </si>
  <si>
    <t>30239</t>
  </si>
  <si>
    <t>其他交通费用</t>
  </si>
  <si>
    <t>530428210000000016047</t>
  </si>
  <si>
    <t>工会经费</t>
  </si>
  <si>
    <t>30228</t>
  </si>
  <si>
    <t>530428210000000016049</t>
  </si>
  <si>
    <t>一般公用经费</t>
  </si>
  <si>
    <t>30201</t>
  </si>
  <si>
    <t>办公费</t>
  </si>
  <si>
    <t>31002</t>
  </si>
  <si>
    <t>办公设备购置</t>
  </si>
  <si>
    <t>30205</t>
  </si>
  <si>
    <t>水费</t>
  </si>
  <si>
    <t>30206</t>
  </si>
  <si>
    <t>电费</t>
  </si>
  <si>
    <t>30207</t>
  </si>
  <si>
    <t>邮电费</t>
  </si>
  <si>
    <t>30211</t>
  </si>
  <si>
    <t>差旅费</t>
  </si>
  <si>
    <t>30213</t>
  </si>
  <si>
    <t>维修（护）费</t>
  </si>
  <si>
    <t>30215</t>
  </si>
  <si>
    <t>会议费</t>
  </si>
  <si>
    <t>30216</t>
  </si>
  <si>
    <t>培训费</t>
  </si>
  <si>
    <t>30299</t>
  </si>
  <si>
    <t>其他商品和服务支出</t>
  </si>
  <si>
    <t>530428221100000327065</t>
  </si>
  <si>
    <t>30217</t>
  </si>
  <si>
    <t>530428231100001424362</t>
  </si>
  <si>
    <t>奖励性绩效工资</t>
  </si>
  <si>
    <t>530428231100001424365</t>
  </si>
  <si>
    <t>离退休生活补助</t>
  </si>
  <si>
    <t>30305</t>
  </si>
  <si>
    <t>生活补助</t>
  </si>
  <si>
    <t>530428231100001424384</t>
  </si>
  <si>
    <t>福利费</t>
  </si>
  <si>
    <t>30229</t>
  </si>
  <si>
    <t>530428231100001424388</t>
  </si>
  <si>
    <t>综合效能考核奖</t>
  </si>
  <si>
    <t>530428241100002104338</t>
  </si>
  <si>
    <t>编外人员经费</t>
  </si>
  <si>
    <t>30199</t>
  </si>
  <si>
    <t>其他工资福利支出</t>
  </si>
  <si>
    <t>530428241100002124094</t>
  </si>
  <si>
    <t>编外人员经费（公用经费）</t>
  </si>
  <si>
    <t>530428241100002127826</t>
  </si>
  <si>
    <t>非税成本补助经费</t>
  </si>
  <si>
    <t>30226</t>
  </si>
  <si>
    <t>劳务费</t>
  </si>
  <si>
    <t>预算05-1表</t>
  </si>
  <si>
    <t>2025年部门项目支出预算表</t>
  </si>
  <si>
    <t>项目分类</t>
  </si>
  <si>
    <t>项目单位</t>
  </si>
  <si>
    <t>经济科目编码</t>
  </si>
  <si>
    <t>本年拨款</t>
  </si>
  <si>
    <t>其中：本次下达</t>
  </si>
  <si>
    <t>2023年基础教育省级综合奖补资金</t>
  </si>
  <si>
    <t>313 事业发展类</t>
  </si>
  <si>
    <t>530428251100003803703</t>
  </si>
  <si>
    <t>单位自有资金</t>
  </si>
  <si>
    <t>530428231100001282791</t>
  </si>
  <si>
    <t>30227</t>
  </si>
  <si>
    <t>委托业务费</t>
  </si>
  <si>
    <t>国家义务教育质量监测专项资金</t>
  </si>
  <si>
    <t>530428210000000013289</t>
  </si>
  <si>
    <t>教育工作会议经费</t>
  </si>
  <si>
    <t>530428221100001066021</t>
  </si>
  <si>
    <t>历年欠拨学前教育家庭经济困难幼儿资助专项资金</t>
  </si>
  <si>
    <t>312 民生类</t>
  </si>
  <si>
    <t>530428251100003806033</t>
  </si>
  <si>
    <t>30308</t>
  </si>
  <si>
    <t>助学金</t>
  </si>
  <si>
    <t>生源地助学贷款风险补偿金县级资金</t>
  </si>
  <si>
    <t>530428251100003798224</t>
  </si>
  <si>
    <t>学前教育家庭经济困难幼儿资助专项资金</t>
  </si>
  <si>
    <t>530428210000000011447</t>
  </si>
  <si>
    <t>学前教育生均公用经费</t>
  </si>
  <si>
    <t>530428251100003806087</t>
  </si>
  <si>
    <t>一次性抚恤经费</t>
  </si>
  <si>
    <t>530428251100003607857</t>
  </si>
  <si>
    <t>30304</t>
  </si>
  <si>
    <t>抚恤金</t>
  </si>
  <si>
    <t>元江县低海拔训练基地改建项目借款专项资金</t>
  </si>
  <si>
    <t>530428210000000013273</t>
  </si>
  <si>
    <t>元江县第一中学质量提升合作办学专项资金</t>
  </si>
  <si>
    <t>530428221100000441122</t>
  </si>
  <si>
    <t>中考高考工作专项资金</t>
  </si>
  <si>
    <t>530428210000000013311</t>
  </si>
  <si>
    <t>中小学教师职称评审工作经费</t>
  </si>
  <si>
    <t>530428251100003798164</t>
  </si>
  <si>
    <t>30214</t>
  </si>
  <si>
    <t>租赁费</t>
  </si>
  <si>
    <t>中小学校舍建设补助专项资金</t>
  </si>
  <si>
    <t>530428251100003799778</t>
  </si>
  <si>
    <t>31001</t>
  </si>
  <si>
    <t>房屋建筑物购建</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</si>
  <si>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</si>
  <si>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</si>
  <si>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</si>
  <si>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</si>
  <si>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</si>
  <si>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</si>
  <si>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</si>
  <si>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</si>
  <si>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</si>
  <si>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</si>
  <si>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</si>
  <si>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</si>
  <si>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考入中央高校的学生，风险补偿金由中央财政全额承担。考入地方高校的学生，跨省就读的，风险补偿金由中央财政全额承担；在本省就读的，风险补偿金由中央与地方各负担50%。地方负担部分，省财政、州（市）财政、县（市、区）财政、高校按4：2：2：2比例分担。2025年预计补助10万元。</t>
  </si>
  <si>
    <t>产出指标</t>
  </si>
  <si>
    <t>数量指标</t>
  </si>
  <si>
    <t>获补对象数</t>
  </si>
  <si>
    <t>=</t>
  </si>
  <si>
    <t>50</t>
  </si>
  <si>
    <t>人(户)</t>
  </si>
  <si>
    <t>定量指标</t>
  </si>
  <si>
    <t>反映获补助人员、企业的数量情况，也适用补贴、资助等形式的补助。</t>
  </si>
  <si>
    <t>质量指标</t>
  </si>
  <si>
    <t>获补对象准确率</t>
  </si>
  <si>
    <t>&gt;=</t>
  </si>
  <si>
    <t>100</t>
  </si>
  <si>
    <t>%</t>
  </si>
  <si>
    <t>反映获补助对象认定的准确性情况。
获补对象准确率=抽检符合标准的补助对象数/抽检实际补助对象数*100%</t>
  </si>
  <si>
    <t>获补覆盖率</t>
  </si>
  <si>
    <t>获补覆盖率=实际获得补助人数（企业数）/申请符合标准人数（企业数）*100%</t>
  </si>
  <si>
    <t>时效指标</t>
  </si>
  <si>
    <t>发放及时率</t>
  </si>
  <si>
    <t>反映发放单位及时发放补助资金的情况。
发放及时率=在时限内发放资金/应发放资金*100%</t>
  </si>
  <si>
    <t>效益指标</t>
  </si>
  <si>
    <t>社会效益</t>
  </si>
  <si>
    <t>政策知晓率</t>
  </si>
  <si>
    <t>90</t>
  </si>
  <si>
    <t>反映补助政策的宣传效果情况。
政策知晓率=调查中补助政策知晓人数/调查总人数*100%</t>
  </si>
  <si>
    <t>满意度指标</t>
  </si>
  <si>
    <t>服务对象满意度</t>
  </si>
  <si>
    <t>受益对象满意度</t>
  </si>
  <si>
    <t>95</t>
  </si>
  <si>
    <t>反映获补助受益对象的满意程度。</t>
  </si>
  <si>
    <t>对符合补助人员给予一次性抚恤金补助，解除职工和遗属后顾之忧，维护社会稳定。建立健全全过程预算管理机制，对照区域绩效目标同步分解绩效目标，强化绩效监控、评价，注重绩效评价结果运用，做好绩效信息公开，提高资金使用效益。</t>
  </si>
  <si>
    <t>人(人次、家)</t>
  </si>
  <si>
    <t>生活状况改善</t>
  </si>
  <si>
    <t>反映补助促进受助对象生活状况改善的情况。</t>
  </si>
  <si>
    <t>根据深《国务院关于进一步深化预算管理制度改革的意见》（国发〔2021〕5号）和《云南省预算指标核算管理改革实施方案》的通知（云财库〔2021〕23号）文件通知精神，将单位自有资金纳入部门预算，实行预算全口径管理，严格按照预算指标核算管理相关要求在预算管理一体化系统中办理各项业务，确保资金使用安全、规范、高效。</t>
  </si>
  <si>
    <t>组织培训期数</t>
  </si>
  <si>
    <t>次</t>
  </si>
  <si>
    <t>反映预算部门（单位）组织开展各类培训的期数。</t>
  </si>
  <si>
    <t>培训人员合格率</t>
  </si>
  <si>
    <t>反映预算部门（单位）组织开展各类培训的质量。
培训人员合格率=（合格的学员数量/培训总学员数量）*100%。</t>
  </si>
  <si>
    <t>贷款对象条件合格率</t>
  </si>
  <si>
    <t>98</t>
  </si>
  <si>
    <t>元</t>
  </si>
  <si>
    <t>反映贷款对象条件合格率</t>
  </si>
  <si>
    <t>助学贷款通过率</t>
  </si>
  <si>
    <t>反映助学贷款通过率</t>
  </si>
  <si>
    <t>投资完成率</t>
  </si>
  <si>
    <t>反映项目投资完成情况</t>
  </si>
  <si>
    <t>项目建设质量达标率</t>
  </si>
  <si>
    <t>反映项目建设质量达标情况</t>
  </si>
  <si>
    <t>助学贷款发放及时率</t>
  </si>
  <si>
    <t>反映助学贷款发放及时率情况</t>
  </si>
  <si>
    <t>贷款学生受益情况</t>
  </si>
  <si>
    <t>反映贷款学生受益情况</t>
  </si>
  <si>
    <t>参训人员满意度</t>
  </si>
  <si>
    <t>反映参训人员对培训内容、讲师授课、课程设置和培训效果等的满意度。
参训人员满意度=（对培训整体满意的参训人数/参训总人数）*100%</t>
  </si>
  <si>
    <t>助学贷款学生满意度</t>
  </si>
  <si>
    <t>反映助学贷款学生满意度</t>
  </si>
  <si>
    <t>项目建设学校师生满意度</t>
  </si>
  <si>
    <t>反映项目建设学校师生满意度</t>
  </si>
  <si>
    <t>加强全民健身场地设施建设，举办全民健身赛事活动，开展社会体育指导员和教练员培训培养，开展国家体育锻炼标准达标测验活动，进一步丰富完善全民健身公共服务体系，促进全民健身事业发展。开展竞技体育后备人才选拔培养工作，举办竞技体育赛事活动。</t>
  </si>
  <si>
    <t>体育后备人才基地数量</t>
  </si>
  <si>
    <t>个</t>
  </si>
  <si>
    <t>反映体育后备人才基地数量情况</t>
  </si>
  <si>
    <t>免费开放天数</t>
  </si>
  <si>
    <t>330</t>
  </si>
  <si>
    <t>天</t>
  </si>
  <si>
    <t>反映免费开放天数情况</t>
  </si>
  <si>
    <t>每周开放时间</t>
  </si>
  <si>
    <t>80</t>
  </si>
  <si>
    <t>小时</t>
  </si>
  <si>
    <t>反映每周开放时间情况</t>
  </si>
  <si>
    <t>资金到位率</t>
  </si>
  <si>
    <t>反映当年债务化解情况</t>
  </si>
  <si>
    <t>经济效益</t>
  </si>
  <si>
    <t>当年债务化解率</t>
  </si>
  <si>
    <t>1.00</t>
  </si>
  <si>
    <t>参加体育锻炼人数</t>
  </si>
  <si>
    <t>30000</t>
  </si>
  <si>
    <t>人</t>
  </si>
  <si>
    <t>反映参加体育锻炼人数情况</t>
  </si>
  <si>
    <t>群众满意度</t>
  </si>
  <si>
    <t>反映群众满意度情况</t>
  </si>
  <si>
    <t>创新体制机制和管理运行模式，增强办学活力，发挥市场机制，充分依托云南衡水实验中学在昆明、玉溪等地的本土化探索和实践，通过“集团化办学、学区化协同、校区化管理”的方式，将元江县第一中学发展成“县内示范、市内领先、省内知名”的省级优质名牌学校，提升元江县高中教育教学质量。</t>
  </si>
  <si>
    <t>培养一支优秀的教师队伍</t>
  </si>
  <si>
    <t>每年选派初中、高中学校的后备干部、骨干教师到长水教育集团旗下各校区跟班学习不少于5人次且至少有1人担任学校挂职副校长（不占职数），实现帮带作用，为元江培养出优秀校长及管理骨干。</t>
  </si>
  <si>
    <t>培养出600分及以上学生</t>
  </si>
  <si>
    <t>合同协议约定具体办学目标</t>
  </si>
  <si>
    <t>高考文化类一本率较上年提升</t>
  </si>
  <si>
    <t>资金拨付及时率</t>
  </si>
  <si>
    <t>部门决算报表</t>
  </si>
  <si>
    <t>将元江县第一中学由二级一等提升为一级三等</t>
  </si>
  <si>
    <t>合作期内达到预期目标</t>
  </si>
  <si>
    <t>师生满意度</t>
  </si>
  <si>
    <t>85</t>
  </si>
  <si>
    <t>完善考点考场设施设备，保密室设备，招考办工作设备，增加考场考试用品及器材，确保中考、高考等各项招生考试工作顺利进行。建立健全全过程预算管理机制，对照区域绩效目标同步分解绩效目标，强化绩效监控、评价，注重绩效评价结果运用，做好绩效信息公开，提高教育补助经费使用效益。</t>
  </si>
  <si>
    <t>组织全国普通高校招生考试</t>
  </si>
  <si>
    <t>反映组织全国普通高校招生考试次数</t>
  </si>
  <si>
    <t>组织初中学业水平考试</t>
  </si>
  <si>
    <t>反映组织初中学业水平考试次数</t>
  </si>
  <si>
    <t>保密设备达标率</t>
  </si>
  <si>
    <t>反映保密室设备配备合格情况</t>
  </si>
  <si>
    <t>反映资金拨付及时率</t>
  </si>
  <si>
    <t>可持续影响</t>
  </si>
  <si>
    <t>促进全县教育招生考试工作</t>
  </si>
  <si>
    <t>主要调剂使用中小学校安工程、校舍维修改造、薄弱环节能力提升改造、教育廉租房、信访等急需项目。17个项目预算资金343万元。</t>
  </si>
  <si>
    <t>工程数量</t>
  </si>
  <si>
    <t>17</t>
  </si>
  <si>
    <t>反映工程设计实现的功能数量或工程的相对独立单元的数量。</t>
  </si>
  <si>
    <t>配套设施完成率</t>
  </si>
  <si>
    <t>反映项目完成情况。
配套设施完成率=（按计划完成配套设施的工程量/计划完成配套设施工程量）*100%。</t>
  </si>
  <si>
    <t>竣工验收合格率</t>
  </si>
  <si>
    <t>反映项目验收情况。
竣工验收合格率=（验收合格单元工程数量/完工单元工程总数）×100%。</t>
  </si>
  <si>
    <t>计划完工率</t>
  </si>
  <si>
    <t>反映工程按计划完工情况。
计划完工率=实际完成工程项目个数/按计划应完成项目个数。</t>
  </si>
  <si>
    <t>受益人群覆盖率</t>
  </si>
  <si>
    <t>反映项目设计受益人群或地区的实现情况。
受益人群覆盖率=（实际实现受益人群数/计划实现受益人群数）*100%</t>
  </si>
  <si>
    <t>受益人群满意度</t>
  </si>
  <si>
    <t>调查人群中对设施建设或设施运行的满意度。
受益人群覆盖率=（调查人群中对设施建设或设施运行的人数/问卷调查人数）*100%</t>
  </si>
  <si>
    <t>以习近平新时代中国特色社会主义思想为指导，全面贯彻党的教育方针，紧密围绕落实立德树人根本任务，扭转唯分数、唯升学等不科学的教育评价导向，引导聚焦教育教学质量、遵循教育规律，以全面客观的监测数据支撑教育决策、服务改进教育教学管理，促进培养德智体美劳全面发展的社会主义建设者和接班人。</t>
  </si>
  <si>
    <t>监测样本学校抽取数</t>
  </si>
  <si>
    <t>23</t>
  </si>
  <si>
    <t>所</t>
  </si>
  <si>
    <t>监测样本学生抽取数</t>
  </si>
  <si>
    <t>12000</t>
  </si>
  <si>
    <t>监测样本监测合格率</t>
  </si>
  <si>
    <t>样本校监测完成率</t>
  </si>
  <si>
    <t>监测学校师生满意度</t>
  </si>
  <si>
    <t>为充分激发广大教师的工作积极性、主动性和创造性，依据云南省中小学教师职称评审申报工作文件的精神，组织开展2025年中小学教师职称评审申报工作。</t>
  </si>
  <si>
    <t>会议次数</t>
  </si>
  <si>
    <t>反映预算部门（单位）组织开展会议的总次数。</t>
  </si>
  <si>
    <t>会议天数</t>
  </si>
  <si>
    <t>2.00</t>
  </si>
  <si>
    <t>反映预算部门（单位）组织开展会议的总天数。</t>
  </si>
  <si>
    <t>是否纳入年度计划</t>
  </si>
  <si>
    <t>50000</t>
  </si>
  <si>
    <t>反映会议是否纳入部门的年度预算情况。</t>
  </si>
  <si>
    <t>视频、电话会议占比</t>
  </si>
  <si>
    <t>反映通过封闭式等现代信息技术手段，组织开展会议的次数。预算年度计划采用封闭式召开会议的次数。</t>
  </si>
  <si>
    <t>参会人员满意度</t>
  </si>
  <si>
    <t>反映参会人员对会议开展的满意度。参会人员满意度=（参会满意人数/问卷调查人数）*100%</t>
  </si>
  <si>
    <t>结合云南省教育高质量发展三年行动计划2023 年目标任务，制定2023 年基础教育综合奖补资金项目总体工作目标为:省级财政增加投入 20亿元，支持各地逐步增加学前和特殊教育普惠资源，补充一批学前教育教师和紧缺学科教师，改善基础教育学校办学条件，推进集团化办学，逐步建立各地教师培训体系，通过专项资金支持各地在三年行动计划下遴选一批重点项目实施，促进薄弱地区教育质量明显提升，扩大学前教育普惠性资源、推进义务教育优质均衡发展、普通高中内涵建设、特殊教育融合发展、职业教育达标建设等。</t>
  </si>
  <si>
    <t>政策宣传次数</t>
  </si>
  <si>
    <t>反映补助政策的宣传力度情况。即通过门户网站、报刊、通信、电视、户外广告等对补助政策进行宣传的次数。</t>
  </si>
  <si>
    <t>39</t>
  </si>
  <si>
    <t>建设数字教室</t>
  </si>
  <si>
    <t>77</t>
  </si>
  <si>
    <t>间</t>
  </si>
  <si>
    <t>建设数字教室数量</t>
  </si>
  <si>
    <t>互动直录播教室建设</t>
  </si>
  <si>
    <t>11</t>
  </si>
  <si>
    <t>互动直录播教室建设情况。</t>
  </si>
  <si>
    <t>高考标准化考场</t>
  </si>
  <si>
    <t>48</t>
  </si>
  <si>
    <t>高考标准化考场情况</t>
  </si>
  <si>
    <t>降低企业成本</t>
  </si>
  <si>
    <t>200</t>
  </si>
  <si>
    <t>万元</t>
  </si>
  <si>
    <t>反映项目建设成本的情况。</t>
  </si>
  <si>
    <t>贯彻落实学前教育政策，确保幼儿园的正常运行，确保资金按时、足额到位，并督促幼儿园按规定使用。明确学前生均公用经费的支出范围，确保资金规范使用，督促学校加强管理，提高资金使用效益，进一步改善学前教育的状况，不断提高幼儿园保教质量，对学前教育教育发展产生持续影响。</t>
  </si>
  <si>
    <t>学前教育生均公用经费补助人数</t>
  </si>
  <si>
    <t>68</t>
  </si>
  <si>
    <t>反映学前教育生均公用经费补助人数为68人。</t>
  </si>
  <si>
    <t>落实各种学生资助政策</t>
  </si>
  <si>
    <t>反映落实各种学生资助政策。</t>
  </si>
  <si>
    <t>资助资金发放及时率</t>
  </si>
  <si>
    <t>反映资助资金发放及时率。</t>
  </si>
  <si>
    <t>当年资金到位率</t>
  </si>
  <si>
    <t>反映当年资金到位率。</t>
  </si>
  <si>
    <t>补助标准达标率</t>
  </si>
  <si>
    <t>反映补助标准达标率。</t>
  </si>
  <si>
    <t>九年义务教育巩固率</t>
  </si>
  <si>
    <t>反映九年义务教育巩固率。</t>
  </si>
  <si>
    <t>资助人数覆盖率</t>
  </si>
  <si>
    <t>反映资助人数覆盖率。</t>
  </si>
  <si>
    <t>受助对象满意度</t>
  </si>
  <si>
    <t>反映受助对象满意度情况。</t>
  </si>
  <si>
    <t>1.在2025年教师节来临之际，开展一次县级领导带队走访学校，慰问一线教职员工活动；2.弘扬先进、树立典型，集中展现我县广大教师和教育工作者教书育人、敬业奉献的新形象新风貌，推荐表扬一批先进集体和优秀个人；3.大力宣传广大教师立德树人、爱岗敬业、为人师表、严谨笃学的良好形象，进一步营造尊师重教的浓厚氛围；4.充分展现学校特色，结合学校特点，积极组织开展师德师风集中宣誓、“感念师恩”主题教育等活动，进一步强化师德师风建设，营造尊师重教氛围，培养学生感恩意识。</t>
  </si>
  <si>
    <t>走访慰问优秀教师</t>
  </si>
  <si>
    <t>26</t>
  </si>
  <si>
    <t>走访慰问优秀教师26人。</t>
  </si>
  <si>
    <t>走访慰问困难教师</t>
  </si>
  <si>
    <t>13</t>
  </si>
  <si>
    <t>走访慰问困难教师13人。</t>
  </si>
  <si>
    <t>走访慰问离退休教师</t>
  </si>
  <si>
    <t>走访慰问离退休教师5人。</t>
  </si>
  <si>
    <t>召开座谈会</t>
  </si>
  <si>
    <t>召开座谈会1次。</t>
  </si>
  <si>
    <t>先进典型社会媒体宣传</t>
  </si>
  <si>
    <t>在热情元江及县教育体育局微信公众号等平台广泛推送先进典型事迹。</t>
  </si>
  <si>
    <t>表彰先进集体</t>
  </si>
  <si>
    <t>表彰先进集体3个。</t>
  </si>
  <si>
    <t>慰问对象满意度</t>
  </si>
  <si>
    <t>慰问对象满意度。</t>
  </si>
  <si>
    <t>表彰对象满意度</t>
  </si>
  <si>
    <t>确保各级配套资金按时、足额到位，并督促学校及时发放到家庭经济困难学生手里。通过项目实施，巩固学前教育经费保障机制，对学前教育困难提供生活补助，帮助家庭经济困难幼儿顺利就学，提升学前教育入园率。</t>
  </si>
  <si>
    <t>补助人数</t>
  </si>
  <si>
    <t>592</t>
  </si>
  <si>
    <t>学前教育家庭经济困难学生生活补助</t>
  </si>
  <si>
    <t>农村脱贫家庭幼儿覆盖率</t>
  </si>
  <si>
    <t>建档立卡学生资助比例</t>
  </si>
  <si>
    <t>补助资金当年到位率</t>
  </si>
  <si>
    <t>学前教育三年毛入园率</t>
  </si>
  <si>
    <t>83.47</t>
  </si>
  <si>
    <t>提高学前教育三年毛入园率</t>
  </si>
  <si>
    <t>预算06表</t>
  </si>
  <si>
    <t>2025年部门政府性基金预算支出预算表</t>
  </si>
  <si>
    <t>政府性基金预算支出</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</si>
  <si>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</si>
  <si>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</si>
  <si>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</si>
  <si>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</si>
  <si>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</si>
  <si>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</si>
  <si>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</si>
  <si>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</si>
  <si>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</si>
  <si>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</si>
  <si>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</si>
  <si>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</si>
  <si>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台式计算机采购</t>
  </si>
  <si>
    <t>台</t>
  </si>
  <si>
    <t>打印机采购</t>
  </si>
  <si>
    <t>打印复印纸采购</t>
  </si>
  <si>
    <t>件</t>
  </si>
  <si>
    <t>试卷扫描仪</t>
  </si>
  <si>
    <t>办公用计算机采购</t>
  </si>
  <si>
    <t>公务用车车辆保险</t>
  </si>
  <si>
    <t>公务用车燃油采购</t>
  </si>
  <si>
    <t>批次</t>
  </si>
  <si>
    <t>公务用车维修保养服务</t>
  </si>
  <si>
    <t>预算08表</t>
  </si>
  <si>
    <t>2025年部门政府购买服务预算表</t>
  </si>
  <si>
    <t>政府购买服务项目</t>
  </si>
  <si>
    <t>政府购买服务目录</t>
  </si>
  <si>
    <t>政府购买服务指导性目录代码</t>
  </si>
  <si>
    <t>备注：元江哈尼族彝族傣族自治县教育体育局无政府购买服务预算，故政府购买服务预算表无数据。</t>
  </si>
  <si>
    <t>预算09-1表</t>
  </si>
  <si>
    <t>2025年对下转移支付预算表</t>
  </si>
  <si>
    <t>单位名称（项目）</t>
  </si>
  <si>
    <t>地区</t>
  </si>
  <si>
    <t>澧江街道</t>
  </si>
  <si>
    <t>红河街道</t>
  </si>
  <si>
    <t>甘庄街道</t>
  </si>
  <si>
    <t>因远镇</t>
  </si>
  <si>
    <t>曼来镇</t>
  </si>
  <si>
    <t>羊街乡</t>
  </si>
  <si>
    <t>那诺乡</t>
  </si>
  <si>
    <t>洼垤乡</t>
  </si>
  <si>
    <t>咪哩乡</t>
  </si>
  <si>
    <t>龙潭乡</t>
  </si>
  <si>
    <t>12</t>
  </si>
  <si>
    <t>14</t>
  </si>
  <si>
    <t>备注：元江哈尼族彝族傣族自治县教育体育局无对下转移支付预算，故对下转移支付预算表无数据。</t>
  </si>
  <si>
    <t>预算09-2表</t>
  </si>
  <si>
    <t>2025年对下转移支付绩效目标表</t>
  </si>
  <si>
    <t>备注：元江哈尼族彝族傣族自治县教育体育局无对下转移支付预算，故对下转移支付绩效目标表无数据。</t>
  </si>
  <si>
    <t>预算10表</t>
  </si>
  <si>
    <t>2025年新增资产配置表</t>
  </si>
  <si>
    <t>资产类别</t>
  </si>
  <si>
    <t>资产分类代码.名称</t>
  </si>
  <si>
    <t>资产名称</t>
  </si>
  <si>
    <t>财政部门批复数（元）</t>
  </si>
  <si>
    <t>单价</t>
  </si>
  <si>
    <t>金额</t>
  </si>
  <si>
    <t>设备</t>
  </si>
  <si>
    <t>A02010105  台式计算机</t>
  </si>
  <si>
    <t>台式计算机</t>
  </si>
  <si>
    <t>A02021003  A4黑白打印机</t>
  </si>
  <si>
    <t>A4黑白打印机</t>
  </si>
  <si>
    <t>A02021118  扫描仪</t>
  </si>
  <si>
    <t>扫描仪</t>
  </si>
  <si>
    <t>A02021004  A4彩色打印机</t>
  </si>
  <si>
    <t xml:space="preserve"> A4彩色打印机</t>
  </si>
  <si>
    <t>预算11表</t>
  </si>
  <si>
    <t>2025年上级补助项目支出预算表</t>
  </si>
  <si>
    <t>上级补助</t>
  </si>
  <si>
    <t>备注：元江哈尼族彝族傣族自治县教育体育局无上级补助项目支出预算，故上级补助项目支出预算表无数据。</t>
  </si>
  <si>
    <t>预算12表</t>
  </si>
  <si>
    <t>2025年部门项目中期规划预算表</t>
  </si>
  <si>
    <t>项目级次</t>
  </si>
  <si>
    <t>本级</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</si>
</sst>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yyyy/mm/dd\ hh:mm:ss"/>
    <numFmt numFmtId="178" formatCode="yyyy/mm/dd"/>
    <numFmt numFmtId="179" formatCode="#,##0;\-#,##0;;@"/>
    <numFmt numFmtId="180" formatCode="hh:mm:ss"/>
    <numFmt numFmtId="181" formatCode="#,##0.00_ "/>
  </numFmts>
  <fonts count="36">
    <font>
      <sz val="11"/>
      <color rgb="FF000000"/>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11"/>
      <name val="宋体"/>
      <charset val="134"/>
      <scheme val="minor"/>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2" fontId="16" fillId="0" borderId="0" applyFont="0" applyFill="0" applyBorder="0" applyAlignment="0" applyProtection="0">
      <alignment vertical="center"/>
    </xf>
    <xf numFmtId="0" fontId="17" fillId="2" borderId="0" applyNumberFormat="0" applyBorder="0" applyAlignment="0" applyProtection="0">
      <alignment vertical="center"/>
    </xf>
    <xf numFmtId="0" fontId="18" fillId="3" borderId="7"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177" fontId="2" fillId="0" borderId="1">
      <alignment horizontal="right" vertical="center"/>
    </xf>
    <xf numFmtId="0" fontId="17" fillId="4" borderId="0" applyNumberFormat="0" applyBorder="0" applyAlignment="0" applyProtection="0">
      <alignment vertical="center"/>
    </xf>
    <xf numFmtId="0" fontId="19" fillId="5" borderId="0" applyNumberFormat="0" applyBorder="0" applyAlignment="0" applyProtection="0">
      <alignment vertical="center"/>
    </xf>
    <xf numFmtId="43" fontId="16"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16" fillId="0" borderId="0" applyFont="0" applyFill="0" applyBorder="0" applyAlignment="0" applyProtection="0">
      <alignment vertical="center"/>
    </xf>
    <xf numFmtId="178" fontId="2" fillId="0" borderId="1">
      <alignment horizontal="right" vertical="center"/>
    </xf>
    <xf numFmtId="0" fontId="22" fillId="0" borderId="0" applyNumberFormat="0" applyFill="0" applyBorder="0" applyAlignment="0" applyProtection="0">
      <alignment vertical="center"/>
    </xf>
    <xf numFmtId="0" fontId="16" fillId="7" borderId="8" applyNumberFormat="0" applyFont="0" applyAlignment="0" applyProtection="0">
      <alignment vertical="center"/>
    </xf>
    <xf numFmtId="0" fontId="20" fillId="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9" applyNumberFormat="0" applyFill="0" applyAlignment="0" applyProtection="0">
      <alignment vertical="center"/>
    </xf>
    <xf numFmtId="0" fontId="28" fillId="0" borderId="9" applyNumberFormat="0" applyFill="0" applyAlignment="0" applyProtection="0">
      <alignment vertical="center"/>
    </xf>
    <xf numFmtId="0" fontId="20" fillId="9" borderId="0" applyNumberFormat="0" applyBorder="0" applyAlignment="0" applyProtection="0">
      <alignment vertical="center"/>
    </xf>
    <xf numFmtId="0" fontId="23" fillId="0" borderId="10" applyNumberFormat="0" applyFill="0" applyAlignment="0" applyProtection="0">
      <alignment vertical="center"/>
    </xf>
    <xf numFmtId="0" fontId="20" fillId="10" borderId="0" applyNumberFormat="0" applyBorder="0" applyAlignment="0" applyProtection="0">
      <alignment vertical="center"/>
    </xf>
    <xf numFmtId="0" fontId="29" fillId="11" borderId="11" applyNumberFormat="0" applyAlignment="0" applyProtection="0">
      <alignment vertical="center"/>
    </xf>
    <xf numFmtId="0" fontId="30" fillId="11" borderId="7" applyNumberFormat="0" applyAlignment="0" applyProtection="0">
      <alignment vertical="center"/>
    </xf>
    <xf numFmtId="0" fontId="31" fillId="12" borderId="12" applyNumberFormat="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32" fillId="0" borderId="13" applyNumberFormat="0" applyFill="0" applyAlignment="0" applyProtection="0">
      <alignment vertical="center"/>
    </xf>
    <xf numFmtId="0" fontId="33" fillId="0" borderId="14" applyNumberFormat="0" applyFill="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10" fontId="2" fillId="0" borderId="1">
      <alignment horizontal="righ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176" fontId="2" fillId="0" borderId="1">
      <alignment horizontal="right" vertical="center"/>
    </xf>
    <xf numFmtId="49" fontId="2" fillId="0" borderId="1">
      <alignment horizontal="left" vertical="center" wrapText="1"/>
    </xf>
    <xf numFmtId="176" fontId="2" fillId="0" borderId="1">
      <alignment horizontal="right" vertical="center"/>
    </xf>
    <xf numFmtId="180" fontId="2" fillId="0" borderId="1">
      <alignment horizontal="right" vertical="center"/>
    </xf>
    <xf numFmtId="179" fontId="2" fillId="0" borderId="1">
      <alignment horizontal="right" vertical="center"/>
    </xf>
  </cellStyleXfs>
  <cellXfs count="86">
    <xf numFmtId="0" fontId="0" fillId="0" borderId="0" xfId="0" applyFont="1">
      <alignment vertical="top"/>
    </xf>
    <xf numFmtId="0" fontId="1" fillId="0" borderId="0" xfId="0" applyFont="1" applyAlignment="1"/>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76" fontId="5" fillId="0" borderId="1" xfId="0" applyNumberFormat="1" applyFont="1" applyBorder="1" applyAlignment="1">
      <alignment horizontal="right"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176" fontId="2" fillId="0" borderId="1" xfId="54" applyNumberFormat="1" applyFont="1" applyBorder="1">
      <alignment horizontal="right" vertical="center"/>
    </xf>
    <xf numFmtId="0" fontId="2" fillId="0" borderId="1" xfId="0" applyFont="1" applyBorder="1" applyAlignment="1">
      <alignment horizontal="center" vertical="center"/>
    </xf>
    <xf numFmtId="0" fontId="0" fillId="0" borderId="0" xfId="0" applyFont="1" applyFill="1" applyAlignment="1">
      <alignment vertical="top"/>
    </xf>
    <xf numFmtId="49" fontId="2" fillId="0" borderId="0" xfId="53" applyNumberFormat="1" applyFont="1" applyBorder="1">
      <alignment horizontal="left" vertical="center" wrapText="1"/>
    </xf>
    <xf numFmtId="49" fontId="2" fillId="0" borderId="0" xfId="53" applyNumberFormat="1" applyFont="1" applyBorder="1" applyAlignment="1">
      <alignment horizontal="right" vertical="center" wrapText="1"/>
    </xf>
    <xf numFmtId="49" fontId="8" fillId="0" borderId="0" xfId="0" applyNumberFormat="1" applyFont="1" applyBorder="1" applyAlignment="1">
      <alignment horizontal="center" vertical="center" wrapText="1"/>
    </xf>
    <xf numFmtId="49" fontId="4" fillId="0" borderId="1" xfId="53" applyNumberFormat="1" applyFont="1" applyBorder="1" applyAlignment="1">
      <alignment horizontal="center" vertical="center" wrapText="1"/>
    </xf>
    <xf numFmtId="49" fontId="9" fillId="0" borderId="2" xfId="53" applyNumberFormat="1" applyFont="1" applyBorder="1">
      <alignment horizontal="left" vertical="center" wrapText="1"/>
    </xf>
    <xf numFmtId="176" fontId="9" fillId="0" borderId="2" xfId="0" applyNumberFormat="1" applyFont="1" applyFill="1" applyBorder="1" applyAlignment="1">
      <alignment horizontal="center" vertical="center" wrapText="1"/>
    </xf>
    <xf numFmtId="49" fontId="9" fillId="0" borderId="2" xfId="53" applyNumberFormat="1" applyFont="1" applyBorder="1" applyAlignment="1">
      <alignment horizontal="right" vertical="center" wrapText="1"/>
    </xf>
    <xf numFmtId="181" fontId="9" fillId="0" borderId="2" xfId="54" applyNumberFormat="1" applyFont="1" applyBorder="1" applyAlignment="1">
      <alignment horizontal="right" vertical="center"/>
    </xf>
    <xf numFmtId="181" fontId="9" fillId="0" borderId="2" xfId="53" applyNumberFormat="1" applyFont="1" applyBorder="1" applyAlignment="1">
      <alignment horizontal="right" vertical="center" wrapText="1"/>
    </xf>
    <xf numFmtId="49" fontId="8" fillId="0" borderId="0" xfId="53" applyNumberFormat="1" applyFont="1" applyBorder="1" applyAlignment="1">
      <alignment horizontal="center" vertical="center" wrapText="1"/>
    </xf>
    <xf numFmtId="0" fontId="10" fillId="0" borderId="0" xfId="0" applyFont="1" applyBorder="1" applyAlignment="1">
      <alignment horizontal="center" vertical="center"/>
    </xf>
    <xf numFmtId="49" fontId="2" fillId="0" borderId="0" xfId="53" applyNumberFormat="1" applyFont="1" applyBorder="1" applyAlignment="1">
      <alignment horizontal="center" vertical="center" wrapText="1"/>
    </xf>
    <xf numFmtId="49" fontId="2" fillId="0" borderId="1" xfId="53" applyNumberFormat="1" applyFont="1" applyBorder="1">
      <alignment horizontal="left"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49" fontId="2" fillId="0" borderId="1" xfId="53" applyNumberFormat="1" applyFont="1" applyBorder="1" applyAlignment="1">
      <alignment horizontal="center" vertical="center" wrapText="1"/>
    </xf>
    <xf numFmtId="49" fontId="3" fillId="0" borderId="0" xfId="53" applyNumberFormat="1" applyFont="1" applyBorder="1" applyAlignment="1">
      <alignment horizontal="center" vertical="center" wrapText="1"/>
    </xf>
    <xf numFmtId="49" fontId="6" fillId="0" borderId="1" xfId="53" applyNumberFormat="1" applyFont="1" applyBorder="1" applyAlignment="1">
      <alignment horizontal="center" vertical="center" wrapText="1"/>
    </xf>
    <xf numFmtId="179" fontId="2" fillId="0" borderId="1" xfId="56" applyNumberFormat="1" applyFont="1" applyBorder="1" applyAlignment="1">
      <alignment horizontal="center" vertical="center" wrapText="1"/>
    </xf>
    <xf numFmtId="176" fontId="2" fillId="0" borderId="1" xfId="0" applyNumberFormat="1" applyFont="1" applyBorder="1" applyAlignment="1">
      <alignment horizontal="right" vertical="center" wrapText="1"/>
    </xf>
    <xf numFmtId="179" fontId="6" fillId="0" borderId="1" xfId="56" applyNumberFormat="1" applyFont="1" applyBorder="1" applyAlignment="1">
      <alignment horizontal="center" vertical="center" wrapText="1"/>
    </xf>
    <xf numFmtId="49" fontId="11" fillId="0" borderId="0" xfId="53" applyNumberFormat="1" applyFont="1" applyBorder="1" applyAlignment="1">
      <alignment horizontal="right" vertical="center" wrapText="1"/>
    </xf>
    <xf numFmtId="0" fontId="2" fillId="0" borderId="1" xfId="53" applyNumberFormat="1" applyFont="1" applyBorder="1">
      <alignment horizontal="left" vertical="center" wrapText="1"/>
    </xf>
    <xf numFmtId="176" fontId="2" fillId="0" borderId="1" xfId="53" applyNumberFormat="1" applyFont="1" applyBorder="1" applyAlignment="1">
      <alignment horizontal="right" vertical="center" wrapText="1"/>
    </xf>
    <xf numFmtId="176" fontId="2" fillId="0" borderId="1" xfId="53" applyNumberFormat="1" applyFont="1" applyBorder="1" applyAlignment="1">
      <alignment horizontal="center" vertical="center" wrapText="1"/>
    </xf>
    <xf numFmtId="49" fontId="12" fillId="0" borderId="0" xfId="53" applyNumberFormat="1" applyFont="1" applyBorder="1" applyAlignment="1">
      <alignment horizontal="center" vertical="center" wrapText="1"/>
    </xf>
    <xf numFmtId="179" fontId="4" fillId="0" borderId="1" xfId="56" applyNumberFormat="1" applyFont="1" applyBorder="1" applyAlignment="1">
      <alignment horizontal="center" vertical="center" wrapText="1"/>
    </xf>
    <xf numFmtId="0" fontId="1" fillId="0" borderId="0" xfId="0" applyFont="1" applyAlignment="1">
      <alignment horizontal="right"/>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2" fillId="0" borderId="1" xfId="0" applyFont="1" applyBorder="1" applyAlignment="1">
      <alignment horizontal="center" vertical="center" wrapText="1"/>
    </xf>
    <xf numFmtId="176" fontId="2" fillId="0" borderId="1" xfId="0" applyNumberFormat="1" applyFont="1" applyBorder="1" applyAlignment="1">
      <alignment horizontal="right" vertical="center"/>
    </xf>
    <xf numFmtId="49" fontId="2" fillId="0" borderId="1" xfId="53" applyNumberFormat="1" applyFont="1" applyBorder="1" applyAlignment="1">
      <alignment horizontal="left" vertical="center" wrapText="1" indent="1"/>
    </xf>
    <xf numFmtId="176" fontId="2" fillId="0" borderId="1" xfId="0" applyNumberFormat="1" applyFont="1" applyBorder="1" applyAlignment="1">
      <alignment horizontal="left" vertical="center" wrapText="1"/>
    </xf>
    <xf numFmtId="176" fontId="2" fillId="0" borderId="1" xfId="53" applyNumberFormat="1" applyFont="1" applyBorder="1">
      <alignment horizontal="left" vertical="center" wrapText="1"/>
    </xf>
    <xf numFmtId="0" fontId="0" fillId="0" borderId="0" xfId="0" applyFont="1" applyAlignment="1">
      <alignment vertical="top" wrapText="1"/>
    </xf>
    <xf numFmtId="0" fontId="1" fillId="0" borderId="0" xfId="0" applyFont="1" applyAlignment="1">
      <alignment wrapText="1"/>
    </xf>
    <xf numFmtId="0" fontId="3" fillId="0" borderId="0" xfId="0" applyFont="1" applyAlignment="1">
      <alignment horizontal="center" vertical="center" wrapText="1"/>
    </xf>
    <xf numFmtId="0" fontId="7" fillId="0" borderId="1" xfId="0" applyFont="1" applyBorder="1" applyAlignment="1">
      <alignment horizontal="center" vertical="center" wrapText="1"/>
    </xf>
    <xf numFmtId="49" fontId="2" fillId="0" borderId="1" xfId="53" applyNumberFormat="1" applyFont="1" applyBorder="1" applyAlignment="1">
      <alignment horizontal="left" vertical="center" wrapText="1"/>
    </xf>
    <xf numFmtId="0" fontId="5" fillId="0" borderId="1" xfId="0" applyFont="1" applyBorder="1" applyAlignment="1">
      <alignment horizontal="center" vertical="center" wrapText="1"/>
    </xf>
    <xf numFmtId="0" fontId="12" fillId="0" borderId="0" xfId="0" applyFont="1" applyAlignment="1">
      <alignment horizontal="center" vertical="center" wrapText="1"/>
    </xf>
    <xf numFmtId="0" fontId="7" fillId="0" borderId="0" xfId="0" applyFont="1" applyAlignment="1">
      <alignment wrapText="1"/>
    </xf>
    <xf numFmtId="0" fontId="2" fillId="0" borderId="0" xfId="0" applyFont="1" applyAlignment="1">
      <alignment horizontal="right" wrapText="1"/>
    </xf>
    <xf numFmtId="176" fontId="5" fillId="0" borderId="1" xfId="0" applyNumberFormat="1" applyFont="1" applyBorder="1" applyAlignment="1">
      <alignment horizontal="right" vertical="center" wrapText="1"/>
    </xf>
    <xf numFmtId="0" fontId="7" fillId="0" borderId="0" xfId="0" applyFont="1" applyAlignment="1"/>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2" fillId="0" borderId="0" xfId="0" applyFont="1" applyAlignment="1">
      <alignment horizontal="center" vertical="center"/>
    </xf>
    <xf numFmtId="0" fontId="1" fillId="0" borderId="0" xfId="0" applyFont="1" applyAlignment="1">
      <alignment horizontal="center" wrapText="1"/>
    </xf>
    <xf numFmtId="0" fontId="2" fillId="0" borderId="0" xfId="0" applyFont="1" applyAlignment="1">
      <alignment horizontal="center" vertical="center"/>
    </xf>
    <xf numFmtId="0" fontId="7" fillId="0" borderId="3" xfId="0" applyFont="1" applyBorder="1" applyAlignment="1">
      <alignment horizontal="center" vertical="center" wrapText="1"/>
    </xf>
    <xf numFmtId="0" fontId="14" fillId="0" borderId="0" xfId="0" applyFont="1" applyAlignment="1">
      <alignment horizontal="center" vertical="center"/>
    </xf>
    <xf numFmtId="0" fontId="2" fillId="0" borderId="4" xfId="0" applyFont="1" applyBorder="1" applyAlignment="1">
      <alignment horizontal="left" vertical="center"/>
    </xf>
    <xf numFmtId="0" fontId="11" fillId="0" borderId="4" xfId="0" applyFont="1" applyBorder="1" applyAlignment="1">
      <alignment horizontal="center" vertical="center"/>
    </xf>
    <xf numFmtId="176" fontId="11" fillId="0" borderId="1" xfId="0" applyNumberFormat="1" applyFont="1" applyBorder="1" applyAlignment="1">
      <alignment horizontal="right" vertical="center"/>
    </xf>
    <xf numFmtId="0" fontId="11" fillId="0" borderId="1" xfId="0" applyFont="1" applyBorder="1" applyAlignment="1">
      <alignment horizontal="center" vertical="center"/>
    </xf>
    <xf numFmtId="176" fontId="2" fillId="0" borderId="1" xfId="54" applyNumberFormat="1" applyFont="1" applyBorder="1" applyAlignment="1">
      <alignment horizontal="right"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1" fillId="0" borderId="4" xfId="0" applyFont="1" applyBorder="1" applyAlignment="1">
      <alignment horizontal="left" vertical="center"/>
    </xf>
    <xf numFmtId="0" fontId="11" fillId="0" borderId="1" xfId="0" applyFont="1" applyBorder="1" applyAlignment="1">
      <alignment horizontal="left"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Right="0"/>
    <pageSetUpPr fitToPage="1"/>
  </sheetPr>
  <dimension ref="A1:D22"/>
  <sheetViews>
    <sheetView showZeros="0" tabSelected="1" workbookViewId="0">
      <selection activeCell="F25" sqref="F25"/>
    </sheetView>
  </sheetViews>
  <sheetFormatPr defaultColWidth="8.85" defaultRowHeight="15" customHeight="1" outlineLevelCol="3"/>
  <cols>
    <col min="1" max="4" width="35.7083333333333" customWidth="1"/>
  </cols>
  <sheetData>
    <row r="1" ht="18.75" customHeight="1" spans="1:4">
      <c r="A1" s="1"/>
      <c r="B1" s="1"/>
      <c r="C1" s="1"/>
      <c r="D1" s="5" t="s">
        <v>0</v>
      </c>
    </row>
    <row r="2" ht="45" customHeight="1" spans="1:4">
      <c r="A2" s="3" t="s">
        <v>1</v>
      </c>
      <c r="B2" s="3"/>
      <c r="C2" s="3"/>
      <c r="D2" s="3"/>
    </row>
    <row r="3" ht="18.75" customHeight="1" spans="1:4">
      <c r="A3" s="4" t="str">
        <f>"单位名称："&amp;"元江哈尼族彝族傣族自治县教育体育局"</f>
        <v>单位名称：元江哈尼族彝族傣族自治县教育体育局</v>
      </c>
      <c r="B3" s="4"/>
      <c r="C3" s="74"/>
      <c r="D3" s="5" t="s">
        <v>2</v>
      </c>
    </row>
    <row r="4" ht="22.5" customHeight="1" spans="1:4">
      <c r="A4" s="7" t="s">
        <v>3</v>
      </c>
      <c r="B4" s="7"/>
      <c r="C4" s="7" t="s">
        <v>4</v>
      </c>
      <c r="D4" s="7"/>
    </row>
    <row r="5" ht="18.75" customHeight="1" spans="1:4">
      <c r="A5" s="7" t="s">
        <v>5</v>
      </c>
      <c r="B5" s="7" t="s">
        <v>6</v>
      </c>
      <c r="C5" s="7" t="s">
        <v>7</v>
      </c>
      <c r="D5" s="7" t="s">
        <v>6</v>
      </c>
    </row>
    <row r="6" ht="18.75" customHeight="1" spans="1:4">
      <c r="A6" s="7"/>
      <c r="B6" s="7"/>
      <c r="C6" s="7"/>
      <c r="D6" s="7"/>
    </row>
    <row r="7" ht="22.5" customHeight="1" spans="1:4">
      <c r="A7" s="14" t="s">
        <v>8</v>
      </c>
      <c r="B7" s="16">
        <v>30106763.28</v>
      </c>
      <c r="C7" s="14" t="str">
        <f>"一"&amp;"、"&amp;"教育支出"</f>
        <v>一、教育支出</v>
      </c>
      <c r="D7" s="16">
        <v>28185447.44</v>
      </c>
    </row>
    <row r="8" ht="22.5" customHeight="1" spans="1:4">
      <c r="A8" s="14" t="s">
        <v>9</v>
      </c>
      <c r="B8" s="16">
        <v>122300</v>
      </c>
      <c r="C8" s="14" t="str">
        <f>"二"&amp;"、"&amp;"社会保障和就业支出"</f>
        <v>二、社会保障和就业支出</v>
      </c>
      <c r="D8" s="16">
        <v>1762227.6</v>
      </c>
    </row>
    <row r="9" ht="22.5" customHeight="1" spans="1:4">
      <c r="A9" s="14" t="s">
        <v>10</v>
      </c>
      <c r="B9" s="16"/>
      <c r="C9" s="14" t="str">
        <f>"三"&amp;"、"&amp;"卫生健康支出"</f>
        <v>三、卫生健康支出</v>
      </c>
      <c r="D9" s="16">
        <v>679696.65</v>
      </c>
    </row>
    <row r="10" ht="22.5" customHeight="1" spans="1:4">
      <c r="A10" s="14" t="s">
        <v>11</v>
      </c>
      <c r="B10" s="16"/>
      <c r="C10" s="14" t="str">
        <f>"四"&amp;"、"&amp;"城乡社区支出"</f>
        <v>四、城乡社区支出</v>
      </c>
      <c r="D10" s="16">
        <v>122300</v>
      </c>
    </row>
    <row r="11" ht="22.5" customHeight="1" spans="1:4">
      <c r="A11" s="14" t="s">
        <v>12</v>
      </c>
      <c r="B11" s="16">
        <v>1407444.41</v>
      </c>
      <c r="C11" s="14" t="str">
        <f>"五"&amp;"、"&amp;"住房保障支出"</f>
        <v>五、住房保障支出</v>
      </c>
      <c r="D11" s="16">
        <v>886836</v>
      </c>
    </row>
    <row r="12" ht="22.5" customHeight="1" spans="1:4">
      <c r="A12" s="14" t="s">
        <v>13</v>
      </c>
      <c r="B12" s="16"/>
      <c r="C12" s="14"/>
      <c r="D12" s="16"/>
    </row>
    <row r="13" ht="22.5" customHeight="1" spans="1:4">
      <c r="A13" s="14" t="s">
        <v>14</v>
      </c>
      <c r="B13" s="16"/>
      <c r="C13" s="14"/>
      <c r="D13" s="16"/>
    </row>
    <row r="14" ht="22.5" customHeight="1" spans="1:4">
      <c r="A14" s="14" t="s">
        <v>15</v>
      </c>
      <c r="B14" s="16"/>
      <c r="C14" s="14"/>
      <c r="D14" s="16"/>
    </row>
    <row r="15" ht="22.5" customHeight="1" spans="1:4">
      <c r="A15" s="75" t="s">
        <v>16</v>
      </c>
      <c r="B15" s="16"/>
      <c r="C15" s="78"/>
      <c r="D15" s="16"/>
    </row>
    <row r="16" ht="22.5" customHeight="1" spans="1:4">
      <c r="A16" s="75" t="s">
        <v>17</v>
      </c>
      <c r="B16" s="16">
        <v>1407444.41</v>
      </c>
      <c r="C16" s="78"/>
      <c r="D16" s="16"/>
    </row>
    <row r="17" ht="22.5" customHeight="1" spans="1:4">
      <c r="A17" s="75"/>
      <c r="B17" s="16"/>
      <c r="C17" s="78"/>
      <c r="D17" s="16"/>
    </row>
    <row r="18" ht="22.5" customHeight="1" spans="1:4">
      <c r="A18" s="76" t="s">
        <v>18</v>
      </c>
      <c r="B18" s="77">
        <v>31636507.69</v>
      </c>
      <c r="C18" s="78" t="s">
        <v>19</v>
      </c>
      <c r="D18" s="77">
        <v>31636507.69</v>
      </c>
    </row>
    <row r="19" ht="22.5" customHeight="1" spans="1:4">
      <c r="A19" s="84" t="s">
        <v>20</v>
      </c>
      <c r="B19" s="16"/>
      <c r="C19" s="85" t="s">
        <v>21</v>
      </c>
      <c r="D19" s="53"/>
    </row>
    <row r="20" ht="22.5" customHeight="1" spans="1:4">
      <c r="A20" s="75" t="s">
        <v>22</v>
      </c>
      <c r="B20" s="77"/>
      <c r="C20" s="75" t="s">
        <v>22</v>
      </c>
      <c r="D20" s="77"/>
    </row>
    <row r="21" ht="22.5" customHeight="1" spans="1:4">
      <c r="A21" s="75" t="s">
        <v>23</v>
      </c>
      <c r="B21" s="77"/>
      <c r="C21" s="75" t="s">
        <v>23</v>
      </c>
      <c r="D21" s="77"/>
    </row>
    <row r="22" ht="22.5" customHeight="1" spans="1:4">
      <c r="A22" s="76" t="s">
        <v>24</v>
      </c>
      <c r="B22" s="77">
        <v>31636507.69</v>
      </c>
      <c r="C22" s="78" t="s">
        <v>25</v>
      </c>
      <c r="D22" s="77">
        <v>31636507.69</v>
      </c>
    </row>
  </sheetData>
  <mergeCells count="8">
    <mergeCell ref="A2:D2"/>
    <mergeCell ref="A3:B3"/>
    <mergeCell ref="A4:B4"/>
    <mergeCell ref="C4:D4"/>
    <mergeCell ref="A5:A6"/>
    <mergeCell ref="B5:B6"/>
    <mergeCell ref="C5:C6"/>
    <mergeCell ref="D5:D6"/>
  </mergeCells>
  <pageMargins left="0.751388888888889" right="0.751388888888889" top="1" bottom="1" header="0.5" footer="0.5"/>
  <pageSetup paperSize="1" scale="86" pageOrder="overThenDown"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Right="0"/>
    <pageSetUpPr fitToPage="1"/>
  </sheetPr>
  <dimension ref="A1:F10"/>
  <sheetViews>
    <sheetView showZeros="0" workbookViewId="0">
      <selection activeCell="C17" sqref="C17"/>
    </sheetView>
  </sheetViews>
  <sheetFormatPr defaultColWidth="8.85" defaultRowHeight="15" customHeight="1" outlineLevelCol="5"/>
  <cols>
    <col min="1" max="1" width="28.575" customWidth="1"/>
    <col min="2" max="2" width="17.1416666666667" customWidth="1"/>
    <col min="3" max="3" width="30.6333333333333" customWidth="1"/>
    <col min="4" max="6" width="21.425" customWidth="1"/>
  </cols>
  <sheetData>
    <row r="1" ht="18.75" customHeight="1" spans="1:6">
      <c r="A1" s="1"/>
      <c r="B1" s="1"/>
      <c r="C1" s="1"/>
      <c r="D1" s="1"/>
      <c r="E1" s="1"/>
      <c r="F1" s="46" t="s">
        <v>512</v>
      </c>
    </row>
    <row r="2" ht="37.5" customHeight="1" spans="1:6">
      <c r="A2" s="3" t="s">
        <v>513</v>
      </c>
      <c r="B2" s="3"/>
      <c r="C2" s="3"/>
      <c r="D2" s="3"/>
      <c r="E2" s="3"/>
      <c r="F2" s="3"/>
    </row>
    <row r="3" ht="18.75" customHeight="1" spans="1:6">
      <c r="A3" s="47" t="str">
        <f>"单位名称："&amp;"元江哈尼族彝族傣族自治县教育体育局"</f>
        <v>单位名称：元江哈尼族彝族傣族自治县教育体育局</v>
      </c>
      <c r="B3" s="47"/>
      <c r="C3" s="47"/>
      <c r="D3" s="48"/>
      <c r="E3" s="48"/>
      <c r="F3" s="49" t="s">
        <v>28</v>
      </c>
    </row>
    <row r="4" ht="18.75" customHeight="1" spans="1:6">
      <c r="A4" s="12" t="s">
        <v>154</v>
      </c>
      <c r="B4" s="12" t="s">
        <v>58</v>
      </c>
      <c r="C4" s="12" t="s">
        <v>59</v>
      </c>
      <c r="D4" s="33" t="s">
        <v>514</v>
      </c>
      <c r="E4" s="33"/>
      <c r="F4" s="33"/>
    </row>
    <row r="5" ht="18.75" customHeight="1" spans="1:6">
      <c r="A5" s="12" t="s">
        <v>58</v>
      </c>
      <c r="B5" s="12" t="s">
        <v>58</v>
      </c>
      <c r="C5" s="12" t="s">
        <v>59</v>
      </c>
      <c r="D5" s="33" t="s">
        <v>33</v>
      </c>
      <c r="E5" s="33" t="s">
        <v>62</v>
      </c>
      <c r="F5" s="33" t="s">
        <v>63</v>
      </c>
    </row>
    <row r="6" ht="18.75" customHeight="1" spans="1:6">
      <c r="A6" s="13" t="s">
        <v>45</v>
      </c>
      <c r="B6" s="13"/>
      <c r="C6" s="13" t="s">
        <v>46</v>
      </c>
      <c r="D6" s="13" t="s">
        <v>48</v>
      </c>
      <c r="E6" s="13" t="s">
        <v>49</v>
      </c>
      <c r="F6" s="13" t="s">
        <v>50</v>
      </c>
    </row>
    <row r="7" ht="20.25" customHeight="1" spans="1:6">
      <c r="A7" s="15" t="s">
        <v>55</v>
      </c>
      <c r="B7" s="15" t="s">
        <v>114</v>
      </c>
      <c r="C7" s="15" t="s">
        <v>115</v>
      </c>
      <c r="D7" s="16">
        <v>122300</v>
      </c>
      <c r="E7" s="16"/>
      <c r="F7" s="16">
        <v>122300</v>
      </c>
    </row>
    <row r="8" ht="20.25" customHeight="1" spans="1:6">
      <c r="A8" s="15" t="s">
        <v>55</v>
      </c>
      <c r="B8" s="50" t="s">
        <v>116</v>
      </c>
      <c r="C8" s="50" t="s">
        <v>117</v>
      </c>
      <c r="D8" s="16">
        <v>122300</v>
      </c>
      <c r="E8" s="16"/>
      <c r="F8" s="16">
        <v>122300</v>
      </c>
    </row>
    <row r="9" ht="20.25" customHeight="1" spans="1:6">
      <c r="A9" s="15" t="s">
        <v>55</v>
      </c>
      <c r="B9" s="51" t="s">
        <v>118</v>
      </c>
      <c r="C9" s="51" t="s">
        <v>119</v>
      </c>
      <c r="D9" s="16">
        <v>122300</v>
      </c>
      <c r="E9" s="16"/>
      <c r="F9" s="16">
        <v>122300</v>
      </c>
    </row>
    <row r="10" ht="20.25" customHeight="1" spans="1:6">
      <c r="A10" s="52" t="s">
        <v>126</v>
      </c>
      <c r="B10" s="52"/>
      <c r="C10" s="52"/>
      <c r="D10" s="53">
        <v>122300</v>
      </c>
      <c r="E10" s="53"/>
      <c r="F10" s="53">
        <v>122300</v>
      </c>
    </row>
  </sheetData>
  <mergeCells count="7">
    <mergeCell ref="A2:F2"/>
    <mergeCell ref="A3:C3"/>
    <mergeCell ref="D4:F4"/>
    <mergeCell ref="A10:C10"/>
    <mergeCell ref="A4:A5"/>
    <mergeCell ref="B4:B5"/>
    <mergeCell ref="C4:C5"/>
  </mergeCells>
  <pageMargins left="0.751388888888889" right="0.751388888888889" top="1" bottom="1" header="0.5" footer="0.5"/>
  <pageSetup paperSize="1" scale="88" pageOrder="overThenDown"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Right="0"/>
    <pageSetUpPr fitToPage="1"/>
  </sheetPr>
  <dimension ref="A1:Q22"/>
  <sheetViews>
    <sheetView showZeros="0" workbookViewId="0">
      <selection activeCell="C25" sqref="C25"/>
    </sheetView>
  </sheetViews>
  <sheetFormatPr defaultColWidth="8.85" defaultRowHeight="15" customHeight="1"/>
  <cols>
    <col min="1" max="1" width="32.9916666666667" customWidth="1"/>
    <col min="2" max="2" width="31.2833333333333" customWidth="1"/>
    <col min="3" max="3" width="31.4166666666667" customWidth="1"/>
    <col min="4" max="6" width="8" customWidth="1"/>
    <col min="7" max="7" width="10.8833333333333" customWidth="1"/>
    <col min="8" max="17" width="8" customWidth="1"/>
  </cols>
  <sheetData>
    <row r="1" customHeight="1" spans="1:17">
      <c r="A1" s="40"/>
      <c r="B1" s="40"/>
      <c r="C1" s="40"/>
      <c r="D1" s="40"/>
      <c r="E1" s="40"/>
      <c r="F1" s="40"/>
      <c r="G1" s="40"/>
      <c r="H1" s="40"/>
      <c r="I1" s="40"/>
      <c r="J1" s="40"/>
      <c r="K1" s="40"/>
      <c r="L1" s="40"/>
      <c r="M1" s="40"/>
      <c r="N1" s="40"/>
      <c r="O1" s="40"/>
      <c r="P1" s="40"/>
      <c r="Q1" s="20" t="s">
        <v>515</v>
      </c>
    </row>
    <row r="2" ht="45" customHeight="1" spans="1:17">
      <c r="A2" s="35" t="s">
        <v>516</v>
      </c>
      <c r="B2" s="35"/>
      <c r="C2" s="35"/>
      <c r="D2" s="35"/>
      <c r="E2" s="35"/>
      <c r="F2" s="35"/>
      <c r="G2" s="35"/>
      <c r="H2" s="35"/>
      <c r="I2" s="35"/>
      <c r="J2" s="35"/>
      <c r="K2" s="35"/>
      <c r="L2" s="35"/>
      <c r="M2" s="35"/>
      <c r="N2" s="44"/>
      <c r="O2" s="44"/>
      <c r="P2" s="44"/>
      <c r="Q2" s="44"/>
    </row>
    <row r="3" ht="20.25" customHeight="1" spans="1:17">
      <c r="A3" s="19" t="str">
        <f>"单位名称："&amp;"元江哈尼族彝族傣族自治县教育体育局"</f>
        <v>单位名称：元江哈尼族彝族傣族自治县教育体育局</v>
      </c>
      <c r="B3" s="19"/>
      <c r="C3" s="19"/>
      <c r="D3" s="19"/>
      <c r="E3" s="19"/>
      <c r="F3" s="19"/>
      <c r="G3" s="19"/>
      <c r="H3" s="19"/>
      <c r="I3" s="19"/>
      <c r="J3" s="19"/>
      <c r="K3" s="19"/>
      <c r="L3" s="19"/>
      <c r="M3" s="19"/>
      <c r="N3" s="19"/>
      <c r="O3" s="19"/>
      <c r="P3" s="19"/>
      <c r="Q3" s="20" t="s">
        <v>28</v>
      </c>
    </row>
    <row r="4" ht="20.25" customHeight="1" spans="1:17">
      <c r="A4" s="22" t="s">
        <v>517</v>
      </c>
      <c r="B4" s="22" t="s">
        <v>518</v>
      </c>
      <c r="C4" s="22" t="s">
        <v>519</v>
      </c>
      <c r="D4" s="22" t="s">
        <v>520</v>
      </c>
      <c r="E4" s="22" t="s">
        <v>521</v>
      </c>
      <c r="F4" s="22" t="s">
        <v>522</v>
      </c>
      <c r="G4" s="22" t="s">
        <v>161</v>
      </c>
      <c r="H4" s="22"/>
      <c r="I4" s="22"/>
      <c r="J4" s="22"/>
      <c r="K4" s="22"/>
      <c r="L4" s="22"/>
      <c r="M4" s="22"/>
      <c r="N4" s="22"/>
      <c r="O4" s="22"/>
      <c r="P4" s="22"/>
      <c r="Q4" s="22"/>
    </row>
    <row r="5" ht="20.25" customHeight="1" spans="1:17">
      <c r="A5" s="22" t="s">
        <v>523</v>
      </c>
      <c r="B5" s="22" t="s">
        <v>518</v>
      </c>
      <c r="C5" s="22" t="s">
        <v>519</v>
      </c>
      <c r="D5" s="22" t="s">
        <v>520</v>
      </c>
      <c r="E5" s="22" t="s">
        <v>521</v>
      </c>
      <c r="F5" s="22" t="s">
        <v>522</v>
      </c>
      <c r="G5" s="22" t="s">
        <v>31</v>
      </c>
      <c r="H5" s="22" t="s">
        <v>34</v>
      </c>
      <c r="I5" s="22" t="s">
        <v>524</v>
      </c>
      <c r="J5" s="22" t="s">
        <v>525</v>
      </c>
      <c r="K5" s="22" t="s">
        <v>37</v>
      </c>
      <c r="L5" s="22" t="s">
        <v>526</v>
      </c>
      <c r="M5" s="22" t="s">
        <v>61</v>
      </c>
      <c r="N5" s="22"/>
      <c r="O5" s="22"/>
      <c r="P5" s="22"/>
      <c r="Q5" s="22"/>
    </row>
    <row r="6" ht="61" customHeight="1" spans="1:17">
      <c r="A6" s="22"/>
      <c r="B6" s="22"/>
      <c r="C6" s="22"/>
      <c r="D6" s="22"/>
      <c r="E6" s="22"/>
      <c r="F6" s="22"/>
      <c r="G6" s="22"/>
      <c r="H6" s="22" t="s">
        <v>33</v>
      </c>
      <c r="I6" s="22"/>
      <c r="J6" s="22"/>
      <c r="K6" s="22"/>
      <c r="L6" s="22" t="s">
        <v>33</v>
      </c>
      <c r="M6" s="22" t="s">
        <v>40</v>
      </c>
      <c r="N6" s="22" t="s">
        <v>41</v>
      </c>
      <c r="O6" s="45" t="s">
        <v>42</v>
      </c>
      <c r="P6" s="45" t="s">
        <v>43</v>
      </c>
      <c r="Q6" s="45" t="s">
        <v>44</v>
      </c>
    </row>
    <row r="7" ht="20.25" customHeight="1" spans="1:17">
      <c r="A7" s="37">
        <v>1</v>
      </c>
      <c r="B7" s="37">
        <v>2</v>
      </c>
      <c r="C7" s="37">
        <v>3</v>
      </c>
      <c r="D7" s="37">
        <v>4</v>
      </c>
      <c r="E7" s="37">
        <v>5</v>
      </c>
      <c r="F7" s="37">
        <v>6</v>
      </c>
      <c r="G7" s="37">
        <v>7</v>
      </c>
      <c r="H7" s="37">
        <v>8</v>
      </c>
      <c r="I7" s="37">
        <v>9</v>
      </c>
      <c r="J7" s="37">
        <v>10</v>
      </c>
      <c r="K7" s="37">
        <v>11</v>
      </c>
      <c r="L7" s="37">
        <v>12</v>
      </c>
      <c r="M7" s="37">
        <v>13</v>
      </c>
      <c r="N7" s="37">
        <v>14</v>
      </c>
      <c r="O7" s="37">
        <v>15</v>
      </c>
      <c r="P7" s="37">
        <v>16</v>
      </c>
      <c r="Q7" s="37">
        <v>17</v>
      </c>
    </row>
    <row r="8" ht="20.25" customHeight="1" spans="1:17">
      <c r="A8" s="41" t="s">
        <v>258</v>
      </c>
      <c r="B8" s="31"/>
      <c r="C8" s="31"/>
      <c r="D8" s="42"/>
      <c r="E8" s="42"/>
      <c r="F8" s="42">
        <v>61600</v>
      </c>
      <c r="G8" s="42">
        <v>71600</v>
      </c>
      <c r="H8" s="42"/>
      <c r="I8" s="42"/>
      <c r="J8" s="38"/>
      <c r="K8" s="38"/>
      <c r="L8" s="42">
        <v>71600</v>
      </c>
      <c r="M8" s="42"/>
      <c r="N8" s="42"/>
      <c r="O8" s="42"/>
      <c r="P8" s="42"/>
      <c r="Q8" s="42">
        <v>71600</v>
      </c>
    </row>
    <row r="9" ht="20.25" customHeight="1" spans="1:17">
      <c r="A9" s="31"/>
      <c r="B9" s="31" t="s">
        <v>527</v>
      </c>
      <c r="C9" s="31" t="str">
        <f>"A02010105"&amp;"  "&amp;"台式计算机"</f>
        <v>A02010105  台式计算机</v>
      </c>
      <c r="D9" s="43" t="s">
        <v>528</v>
      </c>
      <c r="E9" s="34">
        <v>2</v>
      </c>
      <c r="F9" s="42"/>
      <c r="G9" s="42">
        <v>10000</v>
      </c>
      <c r="H9" s="38"/>
      <c r="I9" s="38"/>
      <c r="J9" s="38"/>
      <c r="K9" s="38"/>
      <c r="L9" s="42">
        <v>10000</v>
      </c>
      <c r="M9" s="42"/>
      <c r="N9" s="42"/>
      <c r="O9" s="42"/>
      <c r="P9" s="42"/>
      <c r="Q9" s="42">
        <v>10000</v>
      </c>
    </row>
    <row r="10" ht="20.25" customHeight="1" spans="1:17">
      <c r="A10" s="31"/>
      <c r="B10" s="31" t="s">
        <v>529</v>
      </c>
      <c r="C10" s="31" t="str">
        <f>"A02021003"&amp;"  "&amp;"A4黑白打印机"</f>
        <v>A02021003  A4黑白打印机</v>
      </c>
      <c r="D10" s="43" t="s">
        <v>528</v>
      </c>
      <c r="E10" s="34">
        <v>2</v>
      </c>
      <c r="F10" s="42">
        <v>4000</v>
      </c>
      <c r="G10" s="42">
        <v>4000</v>
      </c>
      <c r="H10" s="38"/>
      <c r="I10" s="38"/>
      <c r="J10" s="38"/>
      <c r="K10" s="38"/>
      <c r="L10" s="42">
        <v>4000</v>
      </c>
      <c r="M10" s="42"/>
      <c r="N10" s="42"/>
      <c r="O10" s="42"/>
      <c r="P10" s="42"/>
      <c r="Q10" s="42">
        <v>4000</v>
      </c>
    </row>
    <row r="11" ht="20.25" customHeight="1" spans="1:17">
      <c r="A11" s="31"/>
      <c r="B11" s="31" t="s">
        <v>530</v>
      </c>
      <c r="C11" s="31" t="str">
        <f>"A05040101"&amp;"  "&amp;"复印纸"</f>
        <v>A05040101  复印纸</v>
      </c>
      <c r="D11" s="43" t="s">
        <v>531</v>
      </c>
      <c r="E11" s="34">
        <v>120</v>
      </c>
      <c r="F11" s="42">
        <v>21600</v>
      </c>
      <c r="G11" s="42">
        <v>21600</v>
      </c>
      <c r="H11" s="38"/>
      <c r="I11" s="38"/>
      <c r="J11" s="38"/>
      <c r="K11" s="38"/>
      <c r="L11" s="42">
        <v>21600</v>
      </c>
      <c r="M11" s="42"/>
      <c r="N11" s="42"/>
      <c r="O11" s="42"/>
      <c r="P11" s="42"/>
      <c r="Q11" s="42">
        <v>21600</v>
      </c>
    </row>
    <row r="12" ht="20.25" customHeight="1" spans="1:17">
      <c r="A12" s="31"/>
      <c r="B12" s="31" t="s">
        <v>532</v>
      </c>
      <c r="C12" s="31" t="str">
        <f>"A02021118"&amp;"  "&amp;"扫描仪"</f>
        <v>A02021118  扫描仪</v>
      </c>
      <c r="D12" s="43" t="s">
        <v>528</v>
      </c>
      <c r="E12" s="34">
        <v>1</v>
      </c>
      <c r="F12" s="42">
        <v>36000</v>
      </c>
      <c r="G12" s="42">
        <v>36000</v>
      </c>
      <c r="H12" s="38"/>
      <c r="I12" s="38"/>
      <c r="J12" s="38"/>
      <c r="K12" s="38"/>
      <c r="L12" s="42">
        <v>36000</v>
      </c>
      <c r="M12" s="42"/>
      <c r="N12" s="42"/>
      <c r="O12" s="42"/>
      <c r="P12" s="42"/>
      <c r="Q12" s="42">
        <v>36000</v>
      </c>
    </row>
    <row r="13" ht="20.25" customHeight="1" spans="1:17">
      <c r="A13" s="41" t="s">
        <v>204</v>
      </c>
      <c r="B13" s="31"/>
      <c r="C13" s="31"/>
      <c r="D13" s="43" t="s">
        <v>528</v>
      </c>
      <c r="E13" s="31"/>
      <c r="F13" s="42">
        <v>35000</v>
      </c>
      <c r="G13" s="42">
        <v>70000</v>
      </c>
      <c r="H13" s="42">
        <v>70000</v>
      </c>
      <c r="I13" s="42"/>
      <c r="J13" s="38"/>
      <c r="K13" s="38"/>
      <c r="L13" s="42"/>
      <c r="M13" s="42"/>
      <c r="N13" s="42"/>
      <c r="O13" s="42"/>
      <c r="P13" s="42"/>
      <c r="Q13" s="42"/>
    </row>
    <row r="14" ht="20.25" customHeight="1" spans="1:17">
      <c r="A14" s="31"/>
      <c r="B14" s="31" t="s">
        <v>533</v>
      </c>
      <c r="C14" s="31" t="str">
        <f>"A02010105"&amp;"  "&amp;"台式计算机"</f>
        <v>A02010105  台式计算机</v>
      </c>
      <c r="D14" s="43" t="s">
        <v>528</v>
      </c>
      <c r="E14" s="34">
        <v>7</v>
      </c>
      <c r="F14" s="42"/>
      <c r="G14" s="42">
        <v>35000</v>
      </c>
      <c r="H14" s="38">
        <v>35000</v>
      </c>
      <c r="I14" s="38"/>
      <c r="J14" s="38"/>
      <c r="K14" s="38"/>
      <c r="L14" s="42"/>
      <c r="M14" s="42"/>
      <c r="N14" s="42"/>
      <c r="O14" s="42"/>
      <c r="P14" s="42"/>
      <c r="Q14" s="42"/>
    </row>
    <row r="15" ht="20.25" customHeight="1" spans="1:17">
      <c r="A15" s="31"/>
      <c r="B15" s="31" t="s">
        <v>530</v>
      </c>
      <c r="C15" s="31" t="str">
        <f>"A05040101"&amp;"  "&amp;"复印纸"</f>
        <v>A05040101  复印纸</v>
      </c>
      <c r="D15" s="43" t="s">
        <v>531</v>
      </c>
      <c r="E15" s="34">
        <v>150</v>
      </c>
      <c r="F15" s="42">
        <v>27000</v>
      </c>
      <c r="G15" s="42">
        <v>27000</v>
      </c>
      <c r="H15" s="38">
        <v>27000</v>
      </c>
      <c r="I15" s="38"/>
      <c r="J15" s="38"/>
      <c r="K15" s="38"/>
      <c r="L15" s="42"/>
      <c r="M15" s="42"/>
      <c r="N15" s="42"/>
      <c r="O15" s="42"/>
      <c r="P15" s="42"/>
      <c r="Q15" s="42"/>
    </row>
    <row r="16" ht="20.25" customHeight="1" spans="1:17">
      <c r="A16" s="31"/>
      <c r="B16" s="31" t="s">
        <v>529</v>
      </c>
      <c r="C16" s="31" t="str">
        <f>"A02021004"&amp;"  "&amp;"A4彩色打印机"</f>
        <v>A02021004  A4彩色打印机</v>
      </c>
      <c r="D16" s="43" t="s">
        <v>528</v>
      </c>
      <c r="E16" s="34">
        <v>1</v>
      </c>
      <c r="F16" s="42">
        <v>3500</v>
      </c>
      <c r="G16" s="42">
        <v>3500</v>
      </c>
      <c r="H16" s="38">
        <v>3500</v>
      </c>
      <c r="I16" s="38"/>
      <c r="J16" s="38"/>
      <c r="K16" s="38"/>
      <c r="L16" s="42"/>
      <c r="M16" s="42"/>
      <c r="N16" s="42"/>
      <c r="O16" s="42"/>
      <c r="P16" s="42"/>
      <c r="Q16" s="42"/>
    </row>
    <row r="17" ht="20.25" customHeight="1" spans="1:17">
      <c r="A17" s="31"/>
      <c r="B17" s="31" t="s">
        <v>529</v>
      </c>
      <c r="C17" s="31" t="str">
        <f>"A02021003"&amp;"  "&amp;"A4黑白打印机"</f>
        <v>A02021003  A4黑白打印机</v>
      </c>
      <c r="D17" s="43" t="s">
        <v>528</v>
      </c>
      <c r="E17" s="34">
        <v>3</v>
      </c>
      <c r="F17" s="42">
        <v>4500</v>
      </c>
      <c r="G17" s="42">
        <v>4500</v>
      </c>
      <c r="H17" s="38">
        <v>4500</v>
      </c>
      <c r="I17" s="38"/>
      <c r="J17" s="38"/>
      <c r="K17" s="38"/>
      <c r="L17" s="42"/>
      <c r="M17" s="42"/>
      <c r="N17" s="42"/>
      <c r="O17" s="42"/>
      <c r="P17" s="42"/>
      <c r="Q17" s="42"/>
    </row>
    <row r="18" ht="20.25" customHeight="1" spans="1:17">
      <c r="A18" s="41" t="s">
        <v>193</v>
      </c>
      <c r="B18" s="31"/>
      <c r="C18" s="31"/>
      <c r="D18" s="43" t="s">
        <v>528</v>
      </c>
      <c r="E18" s="31"/>
      <c r="F18" s="42"/>
      <c r="G18" s="42">
        <v>19000</v>
      </c>
      <c r="H18" s="42">
        <v>19000</v>
      </c>
      <c r="I18" s="42"/>
      <c r="J18" s="38"/>
      <c r="K18" s="38"/>
      <c r="L18" s="42"/>
      <c r="M18" s="42"/>
      <c r="N18" s="42"/>
      <c r="O18" s="42"/>
      <c r="P18" s="42"/>
      <c r="Q18" s="42"/>
    </row>
    <row r="19" ht="20.25" customHeight="1" spans="1:17">
      <c r="A19" s="31"/>
      <c r="B19" s="31" t="s">
        <v>534</v>
      </c>
      <c r="C19" s="31" t="str">
        <f>"C1804010201"&amp;"  "&amp;"机动车保险服务"</f>
        <v>C1804010201  机动车保险服务</v>
      </c>
      <c r="D19" s="43" t="s">
        <v>343</v>
      </c>
      <c r="E19" s="34">
        <v>1</v>
      </c>
      <c r="F19" s="42"/>
      <c r="G19" s="42">
        <v>6500</v>
      </c>
      <c r="H19" s="38">
        <v>6500</v>
      </c>
      <c r="I19" s="38"/>
      <c r="J19" s="38"/>
      <c r="K19" s="38"/>
      <c r="L19" s="42"/>
      <c r="M19" s="42"/>
      <c r="N19" s="42"/>
      <c r="O19" s="42"/>
      <c r="P19" s="42"/>
      <c r="Q19" s="42"/>
    </row>
    <row r="20" ht="20.25" customHeight="1" spans="1:17">
      <c r="A20" s="31"/>
      <c r="B20" s="31" t="s">
        <v>535</v>
      </c>
      <c r="C20" s="31" t="str">
        <f>"C23120302"&amp;"  "&amp;"车辆加油、添加燃料服务"</f>
        <v>C23120302  车辆加油、添加燃料服务</v>
      </c>
      <c r="D20" s="43" t="s">
        <v>536</v>
      </c>
      <c r="E20" s="34">
        <v>1</v>
      </c>
      <c r="F20" s="42"/>
      <c r="G20" s="42">
        <v>8000</v>
      </c>
      <c r="H20" s="38">
        <v>8000</v>
      </c>
      <c r="I20" s="38"/>
      <c r="J20" s="38"/>
      <c r="K20" s="38"/>
      <c r="L20" s="42"/>
      <c r="M20" s="42"/>
      <c r="N20" s="42"/>
      <c r="O20" s="42"/>
      <c r="P20" s="42"/>
      <c r="Q20" s="42"/>
    </row>
    <row r="21" ht="20.25" customHeight="1" spans="1:17">
      <c r="A21" s="31"/>
      <c r="B21" s="31" t="s">
        <v>537</v>
      </c>
      <c r="C21" s="31" t="str">
        <f>"C23120301"&amp;"  "&amp;"车辆维修和保养服务"</f>
        <v>C23120301  车辆维修和保养服务</v>
      </c>
      <c r="D21" s="43" t="s">
        <v>536</v>
      </c>
      <c r="E21" s="34">
        <v>1</v>
      </c>
      <c r="F21" s="42"/>
      <c r="G21" s="42">
        <v>4500</v>
      </c>
      <c r="H21" s="38">
        <v>4500</v>
      </c>
      <c r="I21" s="38"/>
      <c r="J21" s="38"/>
      <c r="K21" s="38"/>
      <c r="L21" s="42"/>
      <c r="M21" s="42"/>
      <c r="N21" s="42"/>
      <c r="O21" s="42"/>
      <c r="P21" s="42"/>
      <c r="Q21" s="42"/>
    </row>
    <row r="22" ht="20.25" customHeight="1" spans="1:17">
      <c r="A22" s="34" t="s">
        <v>31</v>
      </c>
      <c r="B22" s="34"/>
      <c r="C22" s="34"/>
      <c r="D22" s="43"/>
      <c r="E22" s="43"/>
      <c r="F22" s="42">
        <v>96600</v>
      </c>
      <c r="G22" s="42">
        <v>160600</v>
      </c>
      <c r="H22" s="42">
        <v>89000</v>
      </c>
      <c r="I22" s="42"/>
      <c r="J22" s="42"/>
      <c r="K22" s="42"/>
      <c r="L22" s="42">
        <v>71600</v>
      </c>
      <c r="M22" s="42"/>
      <c r="N22" s="42"/>
      <c r="O22" s="42"/>
      <c r="P22" s="42"/>
      <c r="Q22" s="42">
        <v>71600</v>
      </c>
    </row>
  </sheetData>
  <mergeCells count="17">
    <mergeCell ref="A1:M1"/>
    <mergeCell ref="A2:Q2"/>
    <mergeCell ref="A3:M3"/>
    <mergeCell ref="G4:Q4"/>
    <mergeCell ref="L5:Q5"/>
    <mergeCell ref="A22:E22"/>
    <mergeCell ref="A4:A6"/>
    <mergeCell ref="B4:B6"/>
    <mergeCell ref="C4:C6"/>
    <mergeCell ref="D4:D6"/>
    <mergeCell ref="E4:E6"/>
    <mergeCell ref="F4:F6"/>
    <mergeCell ref="G5:G6"/>
    <mergeCell ref="H5:H6"/>
    <mergeCell ref="I5:I6"/>
    <mergeCell ref="J5:J6"/>
    <mergeCell ref="K5:K6"/>
  </mergeCells>
  <pageMargins left="0.751388888888889" right="0.751388888888889" top="1" bottom="1" header="0.5" footer="0.5"/>
  <pageSetup paperSize="1" scale="58" pageOrder="overThenDown"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Right="0"/>
    <pageSetUpPr fitToPage="1"/>
  </sheetPr>
  <dimension ref="A1:N12"/>
  <sheetViews>
    <sheetView showZeros="0" workbookViewId="0">
      <selection activeCell="H21" sqref="H21"/>
    </sheetView>
  </sheetViews>
  <sheetFormatPr defaultColWidth="8.85" defaultRowHeight="15" customHeight="1"/>
  <cols>
    <col min="1" max="14" width="11.75" customWidth="1"/>
  </cols>
  <sheetData>
    <row r="1" customHeight="1" spans="1:14">
      <c r="A1" s="20"/>
      <c r="B1" s="20"/>
      <c r="C1" s="20"/>
      <c r="D1" s="20"/>
      <c r="E1" s="20"/>
      <c r="F1" s="20"/>
      <c r="G1" s="20"/>
      <c r="H1" s="20"/>
      <c r="I1" s="20"/>
      <c r="J1" s="20"/>
      <c r="K1" s="20"/>
      <c r="L1" s="20"/>
      <c r="M1" s="20"/>
      <c r="N1" s="20" t="s">
        <v>538</v>
      </c>
    </row>
    <row r="2" ht="45" customHeight="1" spans="1:14">
      <c r="A2" s="35" t="s">
        <v>539</v>
      </c>
      <c r="B2" s="35"/>
      <c r="C2" s="35"/>
      <c r="D2" s="35"/>
      <c r="E2" s="35"/>
      <c r="F2" s="35"/>
      <c r="G2" s="35"/>
      <c r="H2" s="35"/>
      <c r="I2" s="35"/>
      <c r="J2" s="35"/>
      <c r="K2" s="35"/>
      <c r="L2" s="35"/>
      <c r="M2" s="35"/>
      <c r="N2" s="35"/>
    </row>
    <row r="3" ht="20.25" customHeight="1" spans="1:14">
      <c r="A3" s="19" t="str">
        <f>"单位名称："&amp;"元江哈尼族彝族傣族自治县教育体育局"</f>
        <v>单位名称：元江哈尼族彝族傣族自治县教育体育局</v>
      </c>
      <c r="B3" s="19"/>
      <c r="C3" s="19"/>
      <c r="D3" s="19"/>
      <c r="E3" s="19"/>
      <c r="F3" s="19"/>
      <c r="G3" s="19"/>
      <c r="H3" s="19"/>
      <c r="I3" s="20"/>
      <c r="J3" s="20"/>
      <c r="K3" s="20"/>
      <c r="L3" s="20"/>
      <c r="M3" s="20"/>
      <c r="N3" s="20" t="s">
        <v>28</v>
      </c>
    </row>
    <row r="4" ht="27.15" customHeight="1" spans="1:14">
      <c r="A4" s="36" t="s">
        <v>517</v>
      </c>
      <c r="B4" s="36" t="s">
        <v>540</v>
      </c>
      <c r="C4" s="36" t="s">
        <v>541</v>
      </c>
      <c r="D4" s="36" t="s">
        <v>161</v>
      </c>
      <c r="E4" s="36"/>
      <c r="F4" s="36"/>
      <c r="G4" s="36"/>
      <c r="H4" s="36"/>
      <c r="I4" s="36"/>
      <c r="J4" s="36"/>
      <c r="K4" s="36"/>
      <c r="L4" s="36"/>
      <c r="M4" s="36"/>
      <c r="N4" s="36"/>
    </row>
    <row r="5" ht="23.4" customHeight="1" spans="1:14">
      <c r="A5" s="36" t="s">
        <v>523</v>
      </c>
      <c r="B5" s="36"/>
      <c r="C5" s="36" t="s">
        <v>542</v>
      </c>
      <c r="D5" s="36" t="s">
        <v>31</v>
      </c>
      <c r="E5" s="36" t="s">
        <v>34</v>
      </c>
      <c r="F5" s="36" t="s">
        <v>524</v>
      </c>
      <c r="G5" s="36" t="s">
        <v>525</v>
      </c>
      <c r="H5" s="36" t="s">
        <v>37</v>
      </c>
      <c r="I5" s="36" t="s">
        <v>526</v>
      </c>
      <c r="J5" s="36"/>
      <c r="K5" s="36"/>
      <c r="L5" s="36"/>
      <c r="M5" s="36"/>
      <c r="N5" s="36"/>
    </row>
    <row r="6" ht="28.65" customHeight="1" spans="1:14">
      <c r="A6" s="36"/>
      <c r="B6" s="36"/>
      <c r="C6" s="36"/>
      <c r="D6" s="36"/>
      <c r="E6" s="36" t="s">
        <v>33</v>
      </c>
      <c r="F6" s="36"/>
      <c r="G6" s="36"/>
      <c r="H6" s="36"/>
      <c r="I6" s="36" t="s">
        <v>33</v>
      </c>
      <c r="J6" s="36" t="s">
        <v>40</v>
      </c>
      <c r="K6" s="36" t="s">
        <v>41</v>
      </c>
      <c r="L6" s="39" t="s">
        <v>42</v>
      </c>
      <c r="M6" s="39" t="s">
        <v>43</v>
      </c>
      <c r="N6" s="39" t="s">
        <v>44</v>
      </c>
    </row>
    <row r="7" ht="20.25" customHeight="1" spans="1:14">
      <c r="A7" s="37">
        <v>1</v>
      </c>
      <c r="B7" s="37">
        <v>2</v>
      </c>
      <c r="C7" s="37">
        <v>3</v>
      </c>
      <c r="D7" s="37">
        <v>4</v>
      </c>
      <c r="E7" s="37">
        <v>5</v>
      </c>
      <c r="F7" s="37">
        <v>6</v>
      </c>
      <c r="G7" s="37">
        <v>7</v>
      </c>
      <c r="H7" s="37">
        <v>8</v>
      </c>
      <c r="I7" s="37">
        <v>9</v>
      </c>
      <c r="J7" s="37">
        <v>10</v>
      </c>
      <c r="K7" s="37">
        <v>11</v>
      </c>
      <c r="L7" s="37">
        <v>12</v>
      </c>
      <c r="M7" s="37">
        <v>13</v>
      </c>
      <c r="N7" s="37">
        <v>14</v>
      </c>
    </row>
    <row r="8" ht="20.25" customHeight="1" spans="1:14">
      <c r="A8" s="31"/>
      <c r="B8" s="31"/>
      <c r="C8" s="31"/>
      <c r="D8" s="38"/>
      <c r="E8" s="38"/>
      <c r="F8" s="38"/>
      <c r="G8" s="38"/>
      <c r="H8" s="38"/>
      <c r="I8" s="38"/>
      <c r="J8" s="38"/>
      <c r="K8" s="38"/>
      <c r="L8" s="38"/>
      <c r="M8" s="38"/>
      <c r="N8" s="38"/>
    </row>
    <row r="9" ht="20.25" customHeight="1" spans="1:14">
      <c r="A9" s="31"/>
      <c r="B9" s="31"/>
      <c r="C9" s="31"/>
      <c r="D9" s="38"/>
      <c r="E9" s="38"/>
      <c r="F9" s="38"/>
      <c r="G9" s="38"/>
      <c r="H9" s="38"/>
      <c r="I9" s="38"/>
      <c r="J9" s="38"/>
      <c r="K9" s="38"/>
      <c r="L9" s="38"/>
      <c r="M9" s="38"/>
      <c r="N9" s="38"/>
    </row>
    <row r="10" ht="20.25" customHeight="1" spans="1:14">
      <c r="A10" s="34" t="s">
        <v>31</v>
      </c>
      <c r="B10" s="34"/>
      <c r="C10" s="34"/>
      <c r="D10" s="38"/>
      <c r="E10" s="38"/>
      <c r="F10" s="38"/>
      <c r="G10" s="38"/>
      <c r="H10" s="38"/>
      <c r="I10" s="38"/>
      <c r="J10" s="38"/>
      <c r="K10" s="38"/>
      <c r="L10" s="38"/>
      <c r="M10" s="38"/>
      <c r="N10" s="38"/>
    </row>
    <row r="12" customHeight="1" spans="1:1">
      <c r="A12" s="18" t="s">
        <v>543</v>
      </c>
    </row>
  </sheetData>
  <mergeCells count="14">
    <mergeCell ref="A1:I1"/>
    <mergeCell ref="A2:N2"/>
    <mergeCell ref="A3:H3"/>
    <mergeCell ref="D4:N4"/>
    <mergeCell ref="I5:N5"/>
    <mergeCell ref="A10:C10"/>
    <mergeCell ref="A4:A6"/>
    <mergeCell ref="B4:B6"/>
    <mergeCell ref="C4:C6"/>
    <mergeCell ref="D5:D6"/>
    <mergeCell ref="E5:E6"/>
    <mergeCell ref="F5:F6"/>
    <mergeCell ref="G5:G6"/>
    <mergeCell ref="H5:H6"/>
  </mergeCells>
  <pageMargins left="0.751388888888889" right="0.751388888888889" top="1" bottom="1" header="0.5" footer="0.5"/>
  <pageSetup paperSize="1" scale="75" pageOrder="overThenDown"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Right="0"/>
    <pageSetUpPr fitToPage="1"/>
  </sheetPr>
  <dimension ref="A1:N10"/>
  <sheetViews>
    <sheetView showZeros="0" workbookViewId="0">
      <selection activeCell="G17" sqref="G17"/>
    </sheetView>
  </sheetViews>
  <sheetFormatPr defaultColWidth="8.85" defaultRowHeight="15" customHeight="1"/>
  <cols>
    <col min="1" max="1" width="37.1416666666667" customWidth="1"/>
    <col min="2" max="14" width="11.75" customWidth="1"/>
  </cols>
  <sheetData>
    <row r="1" ht="24.15" customHeight="1" spans="1:14">
      <c r="A1" s="19"/>
      <c r="B1" s="19"/>
      <c r="C1" s="19"/>
      <c r="D1" s="19"/>
      <c r="E1" s="19"/>
      <c r="F1" s="19"/>
      <c r="G1" s="19"/>
      <c r="H1" s="19"/>
      <c r="I1" s="19"/>
      <c r="J1" s="19"/>
      <c r="K1" s="19"/>
      <c r="L1" s="19"/>
      <c r="M1" s="19"/>
      <c r="N1" s="20" t="s">
        <v>544</v>
      </c>
    </row>
    <row r="2" ht="45.15" customHeight="1" spans="1:14">
      <c r="A2" s="28" t="s">
        <v>545</v>
      </c>
      <c r="B2" s="28"/>
      <c r="C2" s="28"/>
      <c r="D2" s="28"/>
      <c r="E2" s="28"/>
      <c r="F2" s="28"/>
      <c r="G2" s="28"/>
      <c r="H2" s="28"/>
      <c r="I2" s="28"/>
      <c r="J2" s="28"/>
      <c r="K2" s="28"/>
      <c r="L2" s="28"/>
      <c r="M2" s="28"/>
      <c r="N2" s="28"/>
    </row>
    <row r="3" ht="18.75" customHeight="1" spans="1:14">
      <c r="A3" s="19" t="str">
        <f>"单位名称："&amp;"元江哈尼族彝族傣族自治县教育体育局"</f>
        <v>单位名称：元江哈尼族彝族傣族自治县教育体育局</v>
      </c>
      <c r="B3" s="19"/>
      <c r="C3" s="19"/>
      <c r="D3" s="19"/>
      <c r="E3" s="19"/>
      <c r="F3" s="19"/>
      <c r="G3" s="19"/>
      <c r="H3" s="19"/>
      <c r="I3" s="19"/>
      <c r="J3" s="19"/>
      <c r="K3" s="19"/>
      <c r="L3" s="19"/>
      <c r="M3" s="19"/>
      <c r="N3" s="20" t="s">
        <v>28</v>
      </c>
    </row>
    <row r="4" ht="22.5" customHeight="1" spans="1:14">
      <c r="A4" s="32" t="s">
        <v>546</v>
      </c>
      <c r="B4" s="32" t="s">
        <v>161</v>
      </c>
      <c r="C4" s="32"/>
      <c r="D4" s="32"/>
      <c r="E4" s="32" t="s">
        <v>547</v>
      </c>
      <c r="F4" s="32"/>
      <c r="G4" s="32"/>
      <c r="H4" s="32"/>
      <c r="I4" s="32"/>
      <c r="J4" s="32"/>
      <c r="K4" s="32"/>
      <c r="L4" s="32"/>
      <c r="M4" s="32"/>
      <c r="N4" s="32"/>
    </row>
    <row r="5" ht="22.5" customHeight="1" spans="1:14">
      <c r="A5" s="32"/>
      <c r="B5" s="32" t="s">
        <v>31</v>
      </c>
      <c r="C5" s="32" t="s">
        <v>34</v>
      </c>
      <c r="D5" s="32" t="s">
        <v>524</v>
      </c>
      <c r="E5" s="33" t="s">
        <v>548</v>
      </c>
      <c r="F5" s="33" t="s">
        <v>549</v>
      </c>
      <c r="G5" s="33" t="s">
        <v>550</v>
      </c>
      <c r="H5" s="33" t="s">
        <v>551</v>
      </c>
      <c r="I5" s="33" t="s">
        <v>552</v>
      </c>
      <c r="J5" s="33" t="s">
        <v>553</v>
      </c>
      <c r="K5" s="33" t="s">
        <v>554</v>
      </c>
      <c r="L5" s="33" t="s">
        <v>555</v>
      </c>
      <c r="M5" s="33" t="s">
        <v>556</v>
      </c>
      <c r="N5" s="33" t="s">
        <v>557</v>
      </c>
    </row>
    <row r="6" ht="18.75" customHeight="1" spans="1:14">
      <c r="A6" s="32" t="s">
        <v>45</v>
      </c>
      <c r="B6" s="32" t="s">
        <v>46</v>
      </c>
      <c r="C6" s="32" t="s">
        <v>47</v>
      </c>
      <c r="D6" s="32" t="s">
        <v>48</v>
      </c>
      <c r="E6" s="32" t="s">
        <v>49</v>
      </c>
      <c r="F6" s="32" t="s">
        <v>50</v>
      </c>
      <c r="G6" s="32" t="s">
        <v>51</v>
      </c>
      <c r="H6" s="32" t="s">
        <v>52</v>
      </c>
      <c r="I6" s="32" t="s">
        <v>53</v>
      </c>
      <c r="J6" s="32" t="s">
        <v>69</v>
      </c>
      <c r="K6" s="32" t="s">
        <v>457</v>
      </c>
      <c r="L6" s="32" t="s">
        <v>558</v>
      </c>
      <c r="M6" s="32" t="s">
        <v>489</v>
      </c>
      <c r="N6" s="32" t="s">
        <v>559</v>
      </c>
    </row>
    <row r="7" ht="18.75" customHeight="1" spans="1:14">
      <c r="A7" s="31"/>
      <c r="B7" s="31"/>
      <c r="C7" s="31"/>
      <c r="D7" s="31"/>
      <c r="E7" s="31"/>
      <c r="F7" s="31"/>
      <c r="G7" s="31"/>
      <c r="H7" s="31"/>
      <c r="I7" s="31"/>
      <c r="J7" s="31"/>
      <c r="K7" s="31"/>
      <c r="L7" s="31"/>
      <c r="M7" s="31"/>
      <c r="N7" s="31"/>
    </row>
    <row r="8" ht="18.75" customHeight="1" spans="1:14">
      <c r="A8" s="34" t="s">
        <v>31</v>
      </c>
      <c r="B8" s="31"/>
      <c r="C8" s="31"/>
      <c r="D8" s="31"/>
      <c r="E8" s="31"/>
      <c r="F8" s="31"/>
      <c r="G8" s="31"/>
      <c r="H8" s="31"/>
      <c r="I8" s="31"/>
      <c r="J8" s="31"/>
      <c r="K8" s="31"/>
      <c r="L8" s="31"/>
      <c r="M8" s="31"/>
      <c r="N8" s="31"/>
    </row>
    <row r="10" customHeight="1" spans="1:1">
      <c r="A10" s="18" t="s">
        <v>560</v>
      </c>
    </row>
  </sheetData>
  <mergeCells count="5">
    <mergeCell ref="A2:N2"/>
    <mergeCell ref="A3:C3"/>
    <mergeCell ref="B4:D4"/>
    <mergeCell ref="E4:N4"/>
    <mergeCell ref="A4:A5"/>
  </mergeCells>
  <pageMargins left="0.751388888888889" right="0.751388888888889" top="1" bottom="1" header="0.5" footer="0.5"/>
  <pageSetup paperSize="1" scale="65" pageOrder="overThenDown"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Right="0"/>
    <pageSetUpPr fitToPage="1"/>
  </sheetPr>
  <dimension ref="A1:J9"/>
  <sheetViews>
    <sheetView showZeros="0" workbookViewId="0">
      <selection activeCell="F20" sqref="F20"/>
    </sheetView>
  </sheetViews>
  <sheetFormatPr defaultColWidth="8.85" defaultRowHeight="15" customHeight="1"/>
  <cols>
    <col min="1" max="1" width="19.25" customWidth="1"/>
    <col min="2" max="10" width="16.25" customWidth="1"/>
  </cols>
  <sheetData>
    <row r="1" ht="18.75" customHeight="1" spans="1:10">
      <c r="A1" s="19"/>
      <c r="B1" s="19"/>
      <c r="C1" s="19"/>
      <c r="D1" s="19"/>
      <c r="E1" s="19"/>
      <c r="F1" s="19"/>
      <c r="G1" s="19"/>
      <c r="H1" s="19"/>
      <c r="I1" s="19"/>
      <c r="J1" s="20" t="s">
        <v>561</v>
      </c>
    </row>
    <row r="2" ht="52.05" customHeight="1" spans="1:10">
      <c r="A2" s="28" t="s">
        <v>562</v>
      </c>
      <c r="B2" s="29"/>
      <c r="C2" s="29"/>
      <c r="D2" s="29"/>
      <c r="E2" s="29"/>
      <c r="F2" s="29"/>
      <c r="G2" s="29"/>
      <c r="H2" s="29"/>
      <c r="I2" s="29"/>
      <c r="J2" s="29"/>
    </row>
    <row r="3" ht="21.3" customHeight="1" spans="1:10">
      <c r="A3" s="19" t="str">
        <f>"单位名称："&amp;"元江哈尼族彝族傣族自治县教育体育局"</f>
        <v>单位名称：元江哈尼族彝族傣族自治县教育体育局</v>
      </c>
      <c r="B3" s="19"/>
      <c r="C3" s="19"/>
      <c r="D3" s="30"/>
      <c r="E3" s="30"/>
      <c r="F3" s="30"/>
      <c r="G3" s="30"/>
      <c r="H3" s="30"/>
      <c r="I3" s="30"/>
      <c r="J3" s="30"/>
    </row>
    <row r="4" ht="27.15" customHeight="1" spans="1:10">
      <c r="A4" s="22" t="s">
        <v>297</v>
      </c>
      <c r="B4" s="22" t="s">
        <v>298</v>
      </c>
      <c r="C4" s="22" t="s">
        <v>299</v>
      </c>
      <c r="D4" s="22" t="s">
        <v>300</v>
      </c>
      <c r="E4" s="22" t="s">
        <v>301</v>
      </c>
      <c r="F4" s="22" t="s">
        <v>302</v>
      </c>
      <c r="G4" s="22" t="s">
        <v>303</v>
      </c>
      <c r="H4" s="22" t="s">
        <v>304</v>
      </c>
      <c r="I4" s="22" t="s">
        <v>305</v>
      </c>
      <c r="J4" s="22" t="s">
        <v>306</v>
      </c>
    </row>
    <row r="5" ht="18.75" customHeight="1" spans="1:10">
      <c r="A5" s="22" t="s">
        <v>45</v>
      </c>
      <c r="B5" s="22" t="s">
        <v>46</v>
      </c>
      <c r="C5" s="22" t="s">
        <v>47</v>
      </c>
      <c r="D5" s="22" t="s">
        <v>48</v>
      </c>
      <c r="E5" s="22" t="s">
        <v>49</v>
      </c>
      <c r="F5" s="22" t="s">
        <v>50</v>
      </c>
      <c r="G5" s="22" t="s">
        <v>51</v>
      </c>
      <c r="H5" s="22" t="s">
        <v>52</v>
      </c>
      <c r="I5" s="22" t="s">
        <v>53</v>
      </c>
      <c r="J5" s="22" t="s">
        <v>69</v>
      </c>
    </row>
    <row r="6" ht="18.75" customHeight="1" spans="1:10">
      <c r="A6" s="31"/>
      <c r="B6" s="31"/>
      <c r="C6" s="31"/>
      <c r="D6" s="31"/>
      <c r="E6" s="31"/>
      <c r="F6" s="31"/>
      <c r="G6" s="31"/>
      <c r="H6" s="31"/>
      <c r="I6" s="31"/>
      <c r="J6" s="31"/>
    </row>
    <row r="7" ht="18.75" customHeight="1" spans="1:10">
      <c r="A7" s="31"/>
      <c r="B7" s="31"/>
      <c r="C7" s="31"/>
      <c r="D7" s="31"/>
      <c r="E7" s="31"/>
      <c r="F7" s="31"/>
      <c r="G7" s="31"/>
      <c r="H7" s="31"/>
      <c r="I7" s="31"/>
      <c r="J7" s="31"/>
    </row>
    <row r="9" customHeight="1" spans="1:1">
      <c r="A9" s="18" t="s">
        <v>563</v>
      </c>
    </row>
  </sheetData>
  <mergeCells count="2">
    <mergeCell ref="A2:J2"/>
    <mergeCell ref="A3:C3"/>
  </mergeCells>
  <pageMargins left="0.751388888888889" right="0.751388888888889" top="1" bottom="1" header="0.5" footer="0.5"/>
  <pageSetup paperSize="1" scale="74" pageOrder="overThenDown"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Right="0"/>
    <pageSetUpPr fitToPage="1"/>
  </sheetPr>
  <dimension ref="A1:H12"/>
  <sheetViews>
    <sheetView showZeros="0" workbookViewId="0">
      <selection activeCell="D26" sqref="D26"/>
    </sheetView>
  </sheetViews>
  <sheetFormatPr defaultColWidth="8.85" defaultRowHeight="15" customHeight="1" outlineLevelCol="7"/>
  <cols>
    <col min="1" max="1" width="33.625" customWidth="1"/>
    <col min="2" max="2" width="17.375" customWidth="1"/>
    <col min="3" max="3" width="21.875" customWidth="1"/>
    <col min="4" max="8" width="17.375" customWidth="1"/>
  </cols>
  <sheetData>
    <row r="1" ht="18.75" customHeight="1" spans="1:8">
      <c r="A1" s="19"/>
      <c r="B1" s="19"/>
      <c r="C1" s="19"/>
      <c r="D1" s="19"/>
      <c r="E1" s="19"/>
      <c r="F1" s="19"/>
      <c r="G1" s="19"/>
      <c r="H1" s="20" t="s">
        <v>564</v>
      </c>
    </row>
    <row r="2" ht="41.4" customHeight="1" spans="1:8">
      <c r="A2" s="21" t="s">
        <v>565</v>
      </c>
      <c r="B2" s="21"/>
      <c r="C2" s="21"/>
      <c r="D2" s="21"/>
      <c r="E2" s="21"/>
      <c r="F2" s="21"/>
      <c r="G2" s="21"/>
      <c r="H2" s="21"/>
    </row>
    <row r="3" ht="18.75" customHeight="1" spans="1:8">
      <c r="A3" s="19" t="str">
        <f>"单位名称："&amp;"元江哈尼族彝族傣族自治县教育体育局"</f>
        <v>单位名称：元江哈尼族彝族傣族自治县教育体育局</v>
      </c>
      <c r="B3" s="19"/>
      <c r="C3" s="19"/>
      <c r="D3" s="19"/>
      <c r="E3" s="19"/>
      <c r="F3" s="19"/>
      <c r="G3" s="19"/>
      <c r="H3" s="19"/>
    </row>
    <row r="4" ht="18.75" customHeight="1" spans="1:8">
      <c r="A4" s="22" t="s">
        <v>154</v>
      </c>
      <c r="B4" s="22" t="s">
        <v>566</v>
      </c>
      <c r="C4" s="22" t="s">
        <v>567</v>
      </c>
      <c r="D4" s="22" t="s">
        <v>568</v>
      </c>
      <c r="E4" s="22" t="s">
        <v>520</v>
      </c>
      <c r="F4" s="22" t="s">
        <v>569</v>
      </c>
      <c r="G4" s="22"/>
      <c r="H4" s="22"/>
    </row>
    <row r="5" ht="18.75" customHeight="1" spans="1:8">
      <c r="A5" s="22"/>
      <c r="B5" s="22"/>
      <c r="C5" s="22"/>
      <c r="D5" s="22"/>
      <c r="E5" s="22"/>
      <c r="F5" s="22" t="s">
        <v>521</v>
      </c>
      <c r="G5" s="22" t="s">
        <v>570</v>
      </c>
      <c r="H5" s="22" t="s">
        <v>571</v>
      </c>
    </row>
    <row r="6" ht="18.75" customHeight="1" spans="1:8">
      <c r="A6" s="22" t="s">
        <v>45</v>
      </c>
      <c r="B6" s="22" t="s">
        <v>46</v>
      </c>
      <c r="C6" s="22" t="s">
        <v>47</v>
      </c>
      <c r="D6" s="22" t="s">
        <v>48</v>
      </c>
      <c r="E6" s="22" t="s">
        <v>49</v>
      </c>
      <c r="F6" s="22" t="s">
        <v>50</v>
      </c>
      <c r="G6" s="22" t="s">
        <v>51</v>
      </c>
      <c r="H6" s="22" t="s">
        <v>52</v>
      </c>
    </row>
    <row r="7" ht="18.75" customHeight="1" spans="1:8">
      <c r="A7" s="23" t="s">
        <v>55</v>
      </c>
      <c r="B7" s="23" t="s">
        <v>572</v>
      </c>
      <c r="C7" s="23" t="s">
        <v>573</v>
      </c>
      <c r="D7" s="23" t="s">
        <v>574</v>
      </c>
      <c r="E7" s="24" t="s">
        <v>528</v>
      </c>
      <c r="F7" s="25">
        <v>2</v>
      </c>
      <c r="G7" s="26">
        <v>5000</v>
      </c>
      <c r="H7" s="27">
        <v>10000</v>
      </c>
    </row>
    <row r="8" customHeight="1" spans="1:8">
      <c r="A8" s="23" t="s">
        <v>55</v>
      </c>
      <c r="B8" s="23" t="s">
        <v>572</v>
      </c>
      <c r="C8" s="23" t="s">
        <v>575</v>
      </c>
      <c r="D8" s="23" t="s">
        <v>576</v>
      </c>
      <c r="E8" s="24" t="s">
        <v>528</v>
      </c>
      <c r="F8" s="25">
        <v>2</v>
      </c>
      <c r="G8" s="26">
        <v>2000</v>
      </c>
      <c r="H8" s="27">
        <v>4000</v>
      </c>
    </row>
    <row r="9" customHeight="1" spans="1:8">
      <c r="A9" s="23" t="s">
        <v>55</v>
      </c>
      <c r="B9" s="23" t="s">
        <v>572</v>
      </c>
      <c r="C9" s="23" t="s">
        <v>577</v>
      </c>
      <c r="D9" s="23" t="s">
        <v>578</v>
      </c>
      <c r="E9" s="24" t="s">
        <v>528</v>
      </c>
      <c r="F9" s="25">
        <v>1</v>
      </c>
      <c r="G9" s="26">
        <v>36000</v>
      </c>
      <c r="H9" s="27">
        <v>36000</v>
      </c>
    </row>
    <row r="10" customHeight="1" spans="1:8">
      <c r="A10" s="23" t="s">
        <v>55</v>
      </c>
      <c r="B10" s="23" t="s">
        <v>572</v>
      </c>
      <c r="C10" s="23" t="s">
        <v>573</v>
      </c>
      <c r="D10" s="23" t="s">
        <v>574</v>
      </c>
      <c r="E10" s="24" t="s">
        <v>528</v>
      </c>
      <c r="F10" s="25">
        <v>7</v>
      </c>
      <c r="G10" s="26">
        <v>5000</v>
      </c>
      <c r="H10" s="27">
        <v>35000</v>
      </c>
    </row>
    <row r="11" customHeight="1" spans="1:8">
      <c r="A11" s="23" t="s">
        <v>55</v>
      </c>
      <c r="B11" s="23" t="s">
        <v>572</v>
      </c>
      <c r="C11" s="23" t="s">
        <v>579</v>
      </c>
      <c r="D11" s="23" t="s">
        <v>580</v>
      </c>
      <c r="E11" s="24" t="s">
        <v>528</v>
      </c>
      <c r="F11" s="25">
        <v>1</v>
      </c>
      <c r="G11" s="26">
        <v>3500</v>
      </c>
      <c r="H11" s="27">
        <v>3500</v>
      </c>
    </row>
    <row r="12" customHeight="1" spans="1:8">
      <c r="A12" s="23" t="s">
        <v>55</v>
      </c>
      <c r="B12" s="23" t="s">
        <v>572</v>
      </c>
      <c r="C12" s="23" t="s">
        <v>575</v>
      </c>
      <c r="D12" s="23" t="s">
        <v>576</v>
      </c>
      <c r="E12" s="24" t="s">
        <v>528</v>
      </c>
      <c r="F12" s="25">
        <v>3</v>
      </c>
      <c r="G12" s="26">
        <v>1500</v>
      </c>
      <c r="H12" s="27">
        <v>4500</v>
      </c>
    </row>
  </sheetData>
  <mergeCells count="8">
    <mergeCell ref="A2:H2"/>
    <mergeCell ref="A3:C3"/>
    <mergeCell ref="F4:H4"/>
    <mergeCell ref="A4:A5"/>
    <mergeCell ref="B4:B5"/>
    <mergeCell ref="C4:C5"/>
    <mergeCell ref="D4:D5"/>
    <mergeCell ref="E4:E5"/>
  </mergeCells>
  <pageMargins left="0.751388888888889" right="0.751388888888889" top="1" bottom="1" header="0.5" footer="0.5"/>
  <pageSetup paperSize="1" scale="77" pageOrder="overThenDown"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outlinePr summaryRight="0"/>
    <pageSetUpPr fitToPage="1"/>
  </sheetPr>
  <dimension ref="A1:K12"/>
  <sheetViews>
    <sheetView showZeros="0" workbookViewId="0">
      <selection activeCell="E23" sqref="E23"/>
    </sheetView>
  </sheetViews>
  <sheetFormatPr defaultColWidth="8.85" defaultRowHeight="15" customHeight="1"/>
  <cols>
    <col min="1" max="1" width="21.425" customWidth="1"/>
    <col min="2" max="3" width="19.75" customWidth="1"/>
    <col min="4" max="4" width="17.1416666666667" customWidth="1"/>
    <col min="5" max="5" width="28.575" customWidth="1"/>
    <col min="6" max="6" width="17.1416666666667" customWidth="1"/>
    <col min="7" max="7" width="28.575" customWidth="1"/>
    <col min="8" max="11" width="14.2833333333333" customWidth="1"/>
  </cols>
  <sheetData>
    <row r="1" ht="18.75" customHeight="1" spans="1:11">
      <c r="A1" s="1"/>
      <c r="B1" s="1"/>
      <c r="C1" s="1"/>
      <c r="D1" s="1"/>
      <c r="E1" s="1"/>
      <c r="F1" s="1"/>
      <c r="G1" s="1"/>
      <c r="H1" s="2"/>
      <c r="I1" s="2"/>
      <c r="J1" s="2"/>
      <c r="K1" s="2" t="s">
        <v>581</v>
      </c>
    </row>
    <row r="2" ht="45" customHeight="1" spans="1:11">
      <c r="A2" s="3" t="s">
        <v>582</v>
      </c>
      <c r="B2" s="3"/>
      <c r="C2" s="3"/>
      <c r="D2" s="3"/>
      <c r="E2" s="3"/>
      <c r="F2" s="3"/>
      <c r="G2" s="3"/>
      <c r="H2" s="3"/>
      <c r="I2" s="3"/>
      <c r="J2" s="3"/>
      <c r="K2" s="3"/>
    </row>
    <row r="3" ht="18.75" customHeight="1" spans="1:11">
      <c r="A3" s="4" t="str">
        <f>"单位名称："&amp;"元江哈尼族彝族傣族自治县教育体育局"</f>
        <v>单位名称：元江哈尼族彝族傣族自治县教育体育局</v>
      </c>
      <c r="B3" s="4"/>
      <c r="C3" s="4"/>
      <c r="D3" s="4"/>
      <c r="E3" s="4"/>
      <c r="F3" s="4"/>
      <c r="G3" s="4"/>
      <c r="H3" s="5"/>
      <c r="I3" s="5"/>
      <c r="J3" s="5"/>
      <c r="K3" s="5" t="s">
        <v>28</v>
      </c>
    </row>
    <row r="4" ht="18.75" customHeight="1" spans="1:11">
      <c r="A4" s="12" t="s">
        <v>250</v>
      </c>
      <c r="B4" s="12" t="s">
        <v>156</v>
      </c>
      <c r="C4" s="12" t="s">
        <v>251</v>
      </c>
      <c r="D4" s="12" t="s">
        <v>157</v>
      </c>
      <c r="E4" s="12" t="s">
        <v>158</v>
      </c>
      <c r="F4" s="12" t="s">
        <v>252</v>
      </c>
      <c r="G4" s="12" t="s">
        <v>160</v>
      </c>
      <c r="H4" s="12" t="s">
        <v>31</v>
      </c>
      <c r="I4" s="12" t="s">
        <v>583</v>
      </c>
      <c r="J4" s="12"/>
      <c r="K4" s="12"/>
    </row>
    <row r="5" ht="18.75" customHeight="1" spans="1:11">
      <c r="A5" s="12"/>
      <c r="B5" s="12"/>
      <c r="C5" s="12"/>
      <c r="D5" s="12"/>
      <c r="E5" s="12"/>
      <c r="F5" s="12"/>
      <c r="G5" s="12"/>
      <c r="H5" s="12"/>
      <c r="I5" s="12" t="s">
        <v>34</v>
      </c>
      <c r="J5" s="12" t="s">
        <v>35</v>
      </c>
      <c r="K5" s="12" t="s">
        <v>36</v>
      </c>
    </row>
    <row r="6" ht="22.65" customHeight="1" spans="1:11">
      <c r="A6" s="12"/>
      <c r="B6" s="12"/>
      <c r="C6" s="12"/>
      <c r="D6" s="12"/>
      <c r="E6" s="12"/>
      <c r="F6" s="12"/>
      <c r="G6" s="12"/>
      <c r="H6" s="12"/>
      <c r="I6" s="12"/>
      <c r="J6" s="12"/>
      <c r="K6" s="12"/>
    </row>
    <row r="7" ht="18.75" customHeight="1" spans="1:11">
      <c r="A7" s="13" t="s">
        <v>45</v>
      </c>
      <c r="B7" s="13">
        <v>2</v>
      </c>
      <c r="C7" s="13">
        <v>3</v>
      </c>
      <c r="D7" s="13">
        <v>4</v>
      </c>
      <c r="E7" s="13">
        <v>5</v>
      </c>
      <c r="F7" s="13">
        <v>6</v>
      </c>
      <c r="G7" s="13">
        <v>7</v>
      </c>
      <c r="H7" s="13">
        <v>8</v>
      </c>
      <c r="I7" s="13">
        <v>9</v>
      </c>
      <c r="J7" s="13">
        <v>10</v>
      </c>
      <c r="K7" s="13">
        <v>11</v>
      </c>
    </row>
    <row r="8" ht="20.25" customHeight="1" spans="1:11">
      <c r="A8" s="14"/>
      <c r="B8" s="15"/>
      <c r="C8" s="14"/>
      <c r="D8" s="14"/>
      <c r="E8" s="14"/>
      <c r="F8" s="14"/>
      <c r="G8" s="14"/>
      <c r="H8" s="16"/>
      <c r="I8" s="16"/>
      <c r="J8" s="16"/>
      <c r="K8" s="16"/>
    </row>
    <row r="9" ht="20.25" customHeight="1" spans="1:11">
      <c r="A9" s="14"/>
      <c r="B9" s="15"/>
      <c r="C9" s="14"/>
      <c r="D9" s="14"/>
      <c r="E9" s="14"/>
      <c r="F9" s="14"/>
      <c r="G9" s="14"/>
      <c r="H9" s="16"/>
      <c r="I9" s="16"/>
      <c r="J9" s="16"/>
      <c r="K9" s="16"/>
    </row>
    <row r="10" ht="20.25" customHeight="1" spans="1:11">
      <c r="A10" s="17" t="s">
        <v>31</v>
      </c>
      <c r="B10" s="17"/>
      <c r="C10" s="17"/>
      <c r="D10" s="17"/>
      <c r="E10" s="17"/>
      <c r="F10" s="17"/>
      <c r="G10" s="17"/>
      <c r="H10" s="16"/>
      <c r="I10" s="16"/>
      <c r="J10" s="16"/>
      <c r="K10" s="16"/>
    </row>
    <row r="12" customHeight="1" spans="1:1">
      <c r="A12" s="18" t="s">
        <v>584</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1388888888889" right="0.751388888888889" top="1" bottom="1" header="0.5" footer="0.5"/>
  <pageSetup paperSize="1" scale="59" pageOrder="overThenDown"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outlinePr summaryRight="0"/>
    <pageSetUpPr fitToPage="1"/>
  </sheetPr>
  <dimension ref="A1:G22"/>
  <sheetViews>
    <sheetView showZeros="0" workbookViewId="0">
      <selection activeCell="C26" sqref="C26"/>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ht="18.75" customHeight="1" spans="1:7">
      <c r="A1" s="1"/>
      <c r="B1" s="1"/>
      <c r="C1" s="1"/>
      <c r="D1" s="1"/>
      <c r="E1" s="2"/>
      <c r="F1" s="2"/>
      <c r="G1" s="2" t="s">
        <v>585</v>
      </c>
    </row>
    <row r="2" ht="45" customHeight="1" spans="1:7">
      <c r="A2" s="3" t="s">
        <v>586</v>
      </c>
      <c r="B2" s="3"/>
      <c r="C2" s="3"/>
      <c r="D2" s="3"/>
      <c r="E2" s="3"/>
      <c r="F2" s="3"/>
      <c r="G2" s="3"/>
    </row>
    <row r="3" ht="24.15" customHeight="1" spans="1:7">
      <c r="A3" s="4" t="str">
        <f>"单位名称："&amp;"元江哈尼族彝族傣族自治县教育体育局"</f>
        <v>单位名称：元江哈尼族彝族傣族自治县教育体育局</v>
      </c>
      <c r="B3" s="4"/>
      <c r="C3" s="4"/>
      <c r="D3" s="4"/>
      <c r="E3" s="5"/>
      <c r="F3" s="5"/>
      <c r="G3" s="5" t="s">
        <v>28</v>
      </c>
    </row>
    <row r="4" ht="18.75" customHeight="1" spans="1:7">
      <c r="A4" s="6" t="s">
        <v>251</v>
      </c>
      <c r="B4" s="6" t="s">
        <v>250</v>
      </c>
      <c r="C4" s="6" t="s">
        <v>156</v>
      </c>
      <c r="D4" s="6" t="s">
        <v>587</v>
      </c>
      <c r="E4" s="6" t="s">
        <v>34</v>
      </c>
      <c r="F4" s="6"/>
      <c r="G4" s="6"/>
    </row>
    <row r="5" ht="18.75" customHeight="1" spans="1:7">
      <c r="A5" s="6"/>
      <c r="B5" s="6"/>
      <c r="C5" s="6"/>
      <c r="D5" s="6"/>
      <c r="E5" s="6">
        <v>2025</v>
      </c>
      <c r="F5" s="6">
        <v>2026</v>
      </c>
      <c r="G5" s="6">
        <v>2027</v>
      </c>
    </row>
    <row r="6" ht="22.65" customHeight="1" spans="1:7">
      <c r="A6" s="6"/>
      <c r="B6" s="6"/>
      <c r="C6" s="6"/>
      <c r="D6" s="6"/>
      <c r="E6" s="6"/>
      <c r="F6" s="6"/>
      <c r="G6" s="6"/>
    </row>
    <row r="7" ht="18.75" customHeight="1" spans="1:7">
      <c r="A7" s="7" t="s">
        <v>45</v>
      </c>
      <c r="B7" s="7">
        <v>2</v>
      </c>
      <c r="C7" s="7">
        <v>3</v>
      </c>
      <c r="D7" s="7">
        <v>4</v>
      </c>
      <c r="E7" s="7">
        <v>5</v>
      </c>
      <c r="F7" s="7">
        <v>6</v>
      </c>
      <c r="G7" s="7">
        <v>7</v>
      </c>
    </row>
    <row r="8" ht="20.25" customHeight="1" spans="1:7">
      <c r="A8" s="8" t="s">
        <v>55</v>
      </c>
      <c r="B8" s="8" t="s">
        <v>256</v>
      </c>
      <c r="C8" s="9" t="s">
        <v>255</v>
      </c>
      <c r="D8" s="8" t="s">
        <v>588</v>
      </c>
      <c r="E8" s="10">
        <v>2000000</v>
      </c>
      <c r="F8" s="10"/>
      <c r="G8" s="10"/>
    </row>
    <row r="9" ht="20.25" customHeight="1" spans="1:7">
      <c r="A9" s="8" t="s">
        <v>55</v>
      </c>
      <c r="B9" s="8" t="s">
        <v>256</v>
      </c>
      <c r="C9" s="9" t="s">
        <v>258</v>
      </c>
      <c r="D9" s="8" t="s">
        <v>588</v>
      </c>
      <c r="E9" s="10"/>
      <c r="F9" s="10">
        <v>800000</v>
      </c>
      <c r="G9" s="10">
        <v>800000</v>
      </c>
    </row>
    <row r="10" ht="20.25" customHeight="1" spans="1:7">
      <c r="A10" s="8" t="s">
        <v>55</v>
      </c>
      <c r="B10" s="8" t="s">
        <v>256</v>
      </c>
      <c r="C10" s="9" t="s">
        <v>262</v>
      </c>
      <c r="D10" s="8" t="s">
        <v>588</v>
      </c>
      <c r="E10" s="10">
        <v>150000</v>
      </c>
      <c r="F10" s="10"/>
      <c r="G10" s="10"/>
    </row>
    <row r="11" ht="20.25" customHeight="1" spans="1:7">
      <c r="A11" s="8" t="s">
        <v>55</v>
      </c>
      <c r="B11" s="8" t="s">
        <v>256</v>
      </c>
      <c r="C11" s="9" t="s">
        <v>264</v>
      </c>
      <c r="D11" s="8" t="s">
        <v>588</v>
      </c>
      <c r="E11" s="10">
        <v>50000</v>
      </c>
      <c r="F11" s="10">
        <v>30000</v>
      </c>
      <c r="G11" s="10"/>
    </row>
    <row r="12" ht="20.25" customHeight="1" spans="1:7">
      <c r="A12" s="8" t="s">
        <v>55</v>
      </c>
      <c r="B12" s="8" t="s">
        <v>267</v>
      </c>
      <c r="C12" s="9" t="s">
        <v>266</v>
      </c>
      <c r="D12" s="8" t="s">
        <v>588</v>
      </c>
      <c r="E12" s="10">
        <v>351700</v>
      </c>
      <c r="F12" s="10"/>
      <c r="G12" s="10"/>
    </row>
    <row r="13" ht="20.25" customHeight="1" spans="1:7">
      <c r="A13" s="8" t="s">
        <v>55</v>
      </c>
      <c r="B13" s="8" t="s">
        <v>256</v>
      </c>
      <c r="C13" s="9" t="s">
        <v>271</v>
      </c>
      <c r="D13" s="8" t="s">
        <v>588</v>
      </c>
      <c r="E13" s="10">
        <v>100000</v>
      </c>
      <c r="F13" s="10">
        <v>100000</v>
      </c>
      <c r="G13" s="10">
        <v>100000</v>
      </c>
    </row>
    <row r="14" ht="20.25" customHeight="1" spans="1:7">
      <c r="A14" s="8" t="s">
        <v>55</v>
      </c>
      <c r="B14" s="8" t="s">
        <v>267</v>
      </c>
      <c r="C14" s="9" t="s">
        <v>273</v>
      </c>
      <c r="D14" s="8" t="s">
        <v>588</v>
      </c>
      <c r="E14" s="10">
        <v>4399.2</v>
      </c>
      <c r="F14" s="10"/>
      <c r="G14" s="10"/>
    </row>
    <row r="15" ht="20.25" customHeight="1" spans="1:7">
      <c r="A15" s="8" t="s">
        <v>55</v>
      </c>
      <c r="B15" s="8" t="s">
        <v>267</v>
      </c>
      <c r="C15" s="9" t="s">
        <v>275</v>
      </c>
      <c r="D15" s="8" t="s">
        <v>588</v>
      </c>
      <c r="E15" s="10">
        <v>94240</v>
      </c>
      <c r="F15" s="10">
        <v>250000</v>
      </c>
      <c r="G15" s="10">
        <v>260000</v>
      </c>
    </row>
    <row r="16" ht="20.25" customHeight="1" spans="1:7">
      <c r="A16" s="8" t="s">
        <v>55</v>
      </c>
      <c r="B16" s="8" t="s">
        <v>267</v>
      </c>
      <c r="C16" s="9" t="s">
        <v>277</v>
      </c>
      <c r="D16" s="8" t="s">
        <v>588</v>
      </c>
      <c r="E16" s="10">
        <v>295522.8</v>
      </c>
      <c r="F16" s="10">
        <v>700000</v>
      </c>
      <c r="G16" s="10">
        <v>700000</v>
      </c>
    </row>
    <row r="17" ht="20.25" customHeight="1" spans="1:7">
      <c r="A17" s="8" t="s">
        <v>55</v>
      </c>
      <c r="B17" s="8" t="s">
        <v>256</v>
      </c>
      <c r="C17" s="9" t="s">
        <v>281</v>
      </c>
      <c r="D17" s="8" t="s">
        <v>588</v>
      </c>
      <c r="E17" s="10"/>
      <c r="F17" s="10"/>
      <c r="G17" s="10"/>
    </row>
    <row r="18" ht="20.25" customHeight="1" spans="1:7">
      <c r="A18" s="8" t="s">
        <v>55</v>
      </c>
      <c r="B18" s="8" t="s">
        <v>256</v>
      </c>
      <c r="C18" s="9" t="s">
        <v>283</v>
      </c>
      <c r="D18" s="8" t="s">
        <v>588</v>
      </c>
      <c r="E18" s="10">
        <v>1000000</v>
      </c>
      <c r="F18" s="10">
        <v>3000000</v>
      </c>
      <c r="G18" s="10"/>
    </row>
    <row r="19" ht="20.25" customHeight="1" spans="1:7">
      <c r="A19" s="8" t="s">
        <v>55</v>
      </c>
      <c r="B19" s="8" t="s">
        <v>256</v>
      </c>
      <c r="C19" s="9" t="s">
        <v>285</v>
      </c>
      <c r="D19" s="8" t="s">
        <v>588</v>
      </c>
      <c r="E19" s="10">
        <v>100000</v>
      </c>
      <c r="F19" s="10"/>
      <c r="G19" s="10"/>
    </row>
    <row r="20" ht="20.25" customHeight="1" spans="1:7">
      <c r="A20" s="8" t="s">
        <v>55</v>
      </c>
      <c r="B20" s="8" t="s">
        <v>256</v>
      </c>
      <c r="C20" s="9" t="s">
        <v>287</v>
      </c>
      <c r="D20" s="8" t="s">
        <v>588</v>
      </c>
      <c r="E20" s="10">
        <v>50000</v>
      </c>
      <c r="F20" s="10">
        <v>50000</v>
      </c>
      <c r="G20" s="10">
        <v>50000</v>
      </c>
    </row>
    <row r="21" ht="20.25" customHeight="1" spans="1:7">
      <c r="A21" s="8" t="s">
        <v>55</v>
      </c>
      <c r="B21" s="8" t="s">
        <v>256</v>
      </c>
      <c r="C21" s="9" t="s">
        <v>291</v>
      </c>
      <c r="D21" s="8" t="s">
        <v>588</v>
      </c>
      <c r="E21" s="10">
        <v>3430000</v>
      </c>
      <c r="F21" s="10"/>
      <c r="G21" s="10"/>
    </row>
    <row r="22" ht="20.25" customHeight="1" spans="1:7">
      <c r="A22" s="11" t="s">
        <v>31</v>
      </c>
      <c r="B22" s="11"/>
      <c r="C22" s="11"/>
      <c r="D22" s="11"/>
      <c r="E22" s="10">
        <v>7625862</v>
      </c>
      <c r="F22" s="10">
        <v>4930000</v>
      </c>
      <c r="G22" s="10">
        <v>1910000</v>
      </c>
    </row>
  </sheetData>
  <mergeCells count="11">
    <mergeCell ref="A2:G2"/>
    <mergeCell ref="A3:D3"/>
    <mergeCell ref="E4:G4"/>
    <mergeCell ref="A22:D22"/>
    <mergeCell ref="A4:A6"/>
    <mergeCell ref="B4:B6"/>
    <mergeCell ref="C4:C6"/>
    <mergeCell ref="D4:D6"/>
    <mergeCell ref="E5:E6"/>
    <mergeCell ref="F5:F6"/>
    <mergeCell ref="G5:G6"/>
  </mergeCells>
  <pageMargins left="0.751388888888889" right="0.751388888888889" top="1" bottom="1" header="0.5" footer="0.5"/>
  <pageSetup paperSize="1" scale="74" pageOrder="overThenDown"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Right="0"/>
    <pageSetUpPr fitToPage="1"/>
  </sheetPr>
  <dimension ref="A1:S9"/>
  <sheetViews>
    <sheetView showZeros="0" workbookViewId="0">
      <selection activeCell="D17" sqref="D17"/>
    </sheetView>
  </sheetViews>
  <sheetFormatPr defaultColWidth="8.85" defaultRowHeight="15" customHeight="1"/>
  <cols>
    <col min="1" max="1" width="10.5" style="57" customWidth="1"/>
    <col min="2" max="2" width="35.475" style="57" customWidth="1"/>
    <col min="3" max="6" width="12.625" style="57" customWidth="1"/>
    <col min="7" max="19" width="10.5" style="57" customWidth="1"/>
  </cols>
  <sheetData>
    <row r="1" ht="18.75" customHeight="1" spans="1:19">
      <c r="A1" s="58"/>
      <c r="B1" s="58"/>
      <c r="C1" s="58"/>
      <c r="D1" s="58"/>
      <c r="E1" s="58"/>
      <c r="F1" s="58"/>
      <c r="G1" s="58"/>
      <c r="H1" s="58"/>
      <c r="I1" s="49"/>
      <c r="J1" s="49"/>
      <c r="K1" s="49"/>
      <c r="L1" s="49"/>
      <c r="M1" s="49"/>
      <c r="N1" s="49"/>
      <c r="O1" s="49"/>
      <c r="P1" s="49"/>
      <c r="Q1" s="49"/>
      <c r="R1" s="49"/>
      <c r="S1" s="49" t="s">
        <v>26</v>
      </c>
    </row>
    <row r="2" ht="37.5" customHeight="1" spans="1:19">
      <c r="A2" s="59" t="s">
        <v>27</v>
      </c>
      <c r="B2" s="59"/>
      <c r="C2" s="59"/>
      <c r="D2" s="59"/>
      <c r="E2" s="59"/>
      <c r="F2" s="59"/>
      <c r="G2" s="59"/>
      <c r="H2" s="59"/>
      <c r="I2" s="59"/>
      <c r="J2" s="59"/>
      <c r="K2" s="59"/>
      <c r="L2" s="59"/>
      <c r="M2" s="59"/>
      <c r="N2" s="59"/>
      <c r="O2" s="59"/>
      <c r="P2" s="59"/>
      <c r="Q2" s="59"/>
      <c r="R2" s="59"/>
      <c r="S2" s="59"/>
    </row>
    <row r="3" ht="18.75" customHeight="1" spans="1:19">
      <c r="A3" s="47" t="str">
        <f>"单位名称："&amp;"元江哈尼族彝族傣族自治县教育体育局"</f>
        <v>单位名称：元江哈尼族彝族傣族自治县教育体育局</v>
      </c>
      <c r="B3" s="47"/>
      <c r="C3" s="47"/>
      <c r="D3" s="47"/>
      <c r="E3" s="64"/>
      <c r="F3" s="64"/>
      <c r="G3" s="64"/>
      <c r="H3" s="64"/>
      <c r="I3" s="65"/>
      <c r="J3" s="65"/>
      <c r="K3" s="65"/>
      <c r="L3" s="65"/>
      <c r="M3" s="65"/>
      <c r="N3" s="65"/>
      <c r="O3" s="65"/>
      <c r="P3" s="65"/>
      <c r="Q3" s="65"/>
      <c r="R3" s="65"/>
      <c r="S3" s="65" t="s">
        <v>28</v>
      </c>
    </row>
    <row r="4" ht="18.75" customHeight="1" spans="1:19">
      <c r="A4" s="12" t="s">
        <v>29</v>
      </c>
      <c r="B4" s="80" t="s">
        <v>30</v>
      </c>
      <c r="C4" s="80" t="s">
        <v>31</v>
      </c>
      <c r="D4" s="80" t="s">
        <v>32</v>
      </c>
      <c r="E4" s="80"/>
      <c r="F4" s="80"/>
      <c r="G4" s="80"/>
      <c r="H4" s="80"/>
      <c r="I4" s="80"/>
      <c r="J4" s="82"/>
      <c r="K4" s="82"/>
      <c r="L4" s="82"/>
      <c r="M4" s="82"/>
      <c r="N4" s="82"/>
      <c r="O4" s="80" t="s">
        <v>20</v>
      </c>
      <c r="P4" s="80"/>
      <c r="Q4" s="80"/>
      <c r="R4" s="80"/>
      <c r="S4" s="80"/>
    </row>
    <row r="5" ht="18.75" customHeight="1" spans="1:19">
      <c r="A5" s="12"/>
      <c r="B5" s="80"/>
      <c r="C5" s="80"/>
      <c r="D5" s="81" t="s">
        <v>33</v>
      </c>
      <c r="E5" s="81" t="s">
        <v>34</v>
      </c>
      <c r="F5" s="81" t="s">
        <v>35</v>
      </c>
      <c r="G5" s="81" t="s">
        <v>36</v>
      </c>
      <c r="H5" s="81" t="s">
        <v>37</v>
      </c>
      <c r="I5" s="81" t="s">
        <v>38</v>
      </c>
      <c r="J5" s="83"/>
      <c r="K5" s="83"/>
      <c r="L5" s="83"/>
      <c r="M5" s="83"/>
      <c r="N5" s="83"/>
      <c r="O5" s="81" t="s">
        <v>33</v>
      </c>
      <c r="P5" s="81" t="s">
        <v>34</v>
      </c>
      <c r="Q5" s="81" t="s">
        <v>35</v>
      </c>
      <c r="R5" s="81" t="s">
        <v>36</v>
      </c>
      <c r="S5" s="81" t="s">
        <v>39</v>
      </c>
    </row>
    <row r="6" ht="18.75" customHeight="1" spans="1:19">
      <c r="A6" s="12"/>
      <c r="B6" s="80"/>
      <c r="C6" s="80"/>
      <c r="D6" s="81"/>
      <c r="E6" s="81"/>
      <c r="F6" s="81"/>
      <c r="G6" s="81"/>
      <c r="H6" s="81"/>
      <c r="I6" s="81" t="s">
        <v>33</v>
      </c>
      <c r="J6" s="81" t="s">
        <v>40</v>
      </c>
      <c r="K6" s="81" t="s">
        <v>41</v>
      </c>
      <c r="L6" s="81" t="s">
        <v>42</v>
      </c>
      <c r="M6" s="81" t="s">
        <v>43</v>
      </c>
      <c r="N6" s="81" t="s">
        <v>44</v>
      </c>
      <c r="O6" s="81"/>
      <c r="P6" s="81"/>
      <c r="Q6" s="81"/>
      <c r="R6" s="81"/>
      <c r="S6" s="81"/>
    </row>
    <row r="7" ht="18.75" customHeight="1" spans="1:19">
      <c r="A7" s="73" t="s">
        <v>45</v>
      </c>
      <c r="B7" s="60" t="s">
        <v>46</v>
      </c>
      <c r="C7" s="60" t="s">
        <v>47</v>
      </c>
      <c r="D7" s="60" t="s">
        <v>48</v>
      </c>
      <c r="E7" s="73" t="s">
        <v>49</v>
      </c>
      <c r="F7" s="60" t="s">
        <v>50</v>
      </c>
      <c r="G7" s="60" t="s">
        <v>51</v>
      </c>
      <c r="H7" s="73" t="s">
        <v>52</v>
      </c>
      <c r="I7" s="60" t="s">
        <v>53</v>
      </c>
      <c r="J7" s="60">
        <v>10</v>
      </c>
      <c r="K7" s="60">
        <v>11</v>
      </c>
      <c r="L7" s="60">
        <v>12</v>
      </c>
      <c r="M7" s="60">
        <v>13</v>
      </c>
      <c r="N7" s="60">
        <v>14</v>
      </c>
      <c r="O7" s="60">
        <v>15</v>
      </c>
      <c r="P7" s="60">
        <v>16</v>
      </c>
      <c r="Q7" s="60">
        <v>17</v>
      </c>
      <c r="R7" s="60">
        <v>18</v>
      </c>
      <c r="S7" s="60">
        <v>19</v>
      </c>
    </row>
    <row r="8" ht="20.25" customHeight="1" spans="1:19">
      <c r="A8" s="15" t="s">
        <v>54</v>
      </c>
      <c r="B8" s="15" t="s">
        <v>55</v>
      </c>
      <c r="C8" s="79">
        <v>31636507.69</v>
      </c>
      <c r="D8" s="79">
        <v>30229063.28</v>
      </c>
      <c r="E8" s="79">
        <v>30106763.28</v>
      </c>
      <c r="F8" s="79">
        <v>122300</v>
      </c>
      <c r="G8" s="79"/>
      <c r="H8" s="79"/>
      <c r="I8" s="79">
        <v>1407444.41</v>
      </c>
      <c r="J8" s="79"/>
      <c r="K8" s="79"/>
      <c r="L8" s="79"/>
      <c r="M8" s="79"/>
      <c r="N8" s="79">
        <v>1407444.41</v>
      </c>
      <c r="O8" s="79"/>
      <c r="P8" s="79"/>
      <c r="Q8" s="79"/>
      <c r="R8" s="79"/>
      <c r="S8" s="79"/>
    </row>
    <row r="9" ht="20.25" customHeight="1" spans="1:19">
      <c r="A9" s="52" t="s">
        <v>31</v>
      </c>
      <c r="B9" s="52"/>
      <c r="C9" s="79">
        <v>31636507.69</v>
      </c>
      <c r="D9" s="79">
        <v>30229063.28</v>
      </c>
      <c r="E9" s="79">
        <v>30106763.28</v>
      </c>
      <c r="F9" s="79">
        <v>122300</v>
      </c>
      <c r="G9" s="79"/>
      <c r="H9" s="79"/>
      <c r="I9" s="79">
        <v>1407444.41</v>
      </c>
      <c r="J9" s="79"/>
      <c r="K9" s="79"/>
      <c r="L9" s="79"/>
      <c r="M9" s="79"/>
      <c r="N9" s="79">
        <v>1407444.41</v>
      </c>
      <c r="O9" s="79"/>
      <c r="P9" s="79"/>
      <c r="Q9" s="79"/>
      <c r="R9" s="79"/>
      <c r="S9" s="79"/>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1388888888889" right="0.751388888888889" top="1" bottom="1" header="0.5" footer="0.5"/>
  <pageSetup paperSize="1" scale="53" pageOrder="overThenDown"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Right="0"/>
    <pageSetUpPr fitToPage="1"/>
  </sheetPr>
  <dimension ref="A1:O35"/>
  <sheetViews>
    <sheetView showZeros="0" workbookViewId="0">
      <pane xSplit="2" ySplit="6" topLeftCell="C7" activePane="bottomRight" state="frozen"/>
      <selection/>
      <selection pane="topRight"/>
      <selection pane="bottomLeft"/>
      <selection pane="bottomRight" activeCell="H18" sqref="H18"/>
    </sheetView>
  </sheetViews>
  <sheetFormatPr defaultColWidth="8.85" defaultRowHeight="15" customHeight="1"/>
  <cols>
    <col min="1" max="1" width="21.55" customWidth="1"/>
    <col min="2" max="2" width="28.575" customWidth="1"/>
    <col min="3" max="6" width="17.1416666666667" customWidth="1"/>
    <col min="7" max="7" width="12.875" style="57" customWidth="1"/>
    <col min="8" max="9" width="9.75" style="57" customWidth="1"/>
    <col min="10" max="10" width="12.875" style="57" customWidth="1"/>
    <col min="11" max="14" width="10" style="57" customWidth="1"/>
    <col min="15" max="15" width="12.875" style="57" customWidth="1"/>
  </cols>
  <sheetData>
    <row r="1" ht="18.75" customHeight="1" spans="1:15">
      <c r="A1" s="1"/>
      <c r="B1" s="1"/>
      <c r="C1" s="1"/>
      <c r="D1" s="1"/>
      <c r="E1" s="1"/>
      <c r="F1" s="1"/>
      <c r="G1" s="58"/>
      <c r="H1" s="58"/>
      <c r="I1" s="58"/>
      <c r="J1" s="49"/>
      <c r="K1" s="49"/>
      <c r="L1" s="49"/>
      <c r="M1" s="49"/>
      <c r="N1" s="49"/>
      <c r="O1" s="49" t="s">
        <v>56</v>
      </c>
    </row>
    <row r="2" ht="37.5" customHeight="1" spans="1:15">
      <c r="A2" s="3" t="s">
        <v>57</v>
      </c>
      <c r="B2" s="3"/>
      <c r="C2" s="3"/>
      <c r="D2" s="3"/>
      <c r="E2" s="3"/>
      <c r="F2" s="3"/>
      <c r="G2" s="59"/>
      <c r="H2" s="59"/>
      <c r="I2" s="59"/>
      <c r="J2" s="59"/>
      <c r="K2" s="63"/>
      <c r="L2" s="63"/>
      <c r="M2" s="63"/>
      <c r="N2" s="63"/>
      <c r="O2" s="63"/>
    </row>
    <row r="3" ht="18.75" customHeight="1" spans="1:15">
      <c r="A3" s="47" t="str">
        <f>"单位名称："&amp;"元江哈尼族彝族傣族自治县教育体育局"</f>
        <v>单位名称：元江哈尼族彝族傣族自治县教育体育局</v>
      </c>
      <c r="B3" s="47"/>
      <c r="C3" s="47"/>
      <c r="D3" s="47"/>
      <c r="E3" s="47"/>
      <c r="F3" s="47"/>
      <c r="G3" s="47"/>
      <c r="H3" s="47"/>
      <c r="I3" s="47"/>
      <c r="J3" s="49"/>
      <c r="K3" s="49"/>
      <c r="L3" s="49"/>
      <c r="M3" s="49"/>
      <c r="N3" s="49"/>
      <c r="O3" s="49" t="s">
        <v>28</v>
      </c>
    </row>
    <row r="4" ht="18.75" customHeight="1" spans="1:15">
      <c r="A4" s="12" t="s">
        <v>58</v>
      </c>
      <c r="B4" s="12" t="s">
        <v>59</v>
      </c>
      <c r="C4" s="33" t="s">
        <v>31</v>
      </c>
      <c r="D4" s="33" t="s">
        <v>34</v>
      </c>
      <c r="E4" s="33"/>
      <c r="F4" s="33"/>
      <c r="G4" s="12" t="s">
        <v>35</v>
      </c>
      <c r="H4" s="12" t="s">
        <v>36</v>
      </c>
      <c r="I4" s="12" t="s">
        <v>60</v>
      </c>
      <c r="J4" s="12" t="s">
        <v>61</v>
      </c>
      <c r="K4" s="12"/>
      <c r="L4" s="12"/>
      <c r="M4" s="12"/>
      <c r="N4" s="12"/>
      <c r="O4" s="12"/>
    </row>
    <row r="5" ht="32" customHeight="1" spans="1:15">
      <c r="A5" s="12"/>
      <c r="B5" s="12"/>
      <c r="C5" s="33"/>
      <c r="D5" s="33" t="s">
        <v>33</v>
      </c>
      <c r="E5" s="33" t="s">
        <v>62</v>
      </c>
      <c r="F5" s="33" t="s">
        <v>63</v>
      </c>
      <c r="G5" s="12"/>
      <c r="H5" s="12"/>
      <c r="I5" s="12"/>
      <c r="J5" s="12" t="s">
        <v>33</v>
      </c>
      <c r="K5" s="12" t="s">
        <v>64</v>
      </c>
      <c r="L5" s="60" t="s">
        <v>65</v>
      </c>
      <c r="M5" s="60" t="s">
        <v>66</v>
      </c>
      <c r="N5" s="60" t="s">
        <v>67</v>
      </c>
      <c r="O5" s="60" t="s">
        <v>68</v>
      </c>
    </row>
    <row r="6" ht="18.75" customHeight="1" spans="1:15">
      <c r="A6" s="13" t="s">
        <v>45</v>
      </c>
      <c r="B6" s="13" t="s">
        <v>46</v>
      </c>
      <c r="C6" s="13" t="s">
        <v>47</v>
      </c>
      <c r="D6" s="13" t="s">
        <v>48</v>
      </c>
      <c r="E6" s="13" t="s">
        <v>49</v>
      </c>
      <c r="F6" s="13" t="s">
        <v>50</v>
      </c>
      <c r="G6" s="60" t="s">
        <v>51</v>
      </c>
      <c r="H6" s="60" t="s">
        <v>52</v>
      </c>
      <c r="I6" s="60" t="s">
        <v>53</v>
      </c>
      <c r="J6" s="60" t="s">
        <v>69</v>
      </c>
      <c r="K6" s="60">
        <v>11</v>
      </c>
      <c r="L6" s="60">
        <v>12</v>
      </c>
      <c r="M6" s="60">
        <v>13</v>
      </c>
      <c r="N6" s="60">
        <v>14</v>
      </c>
      <c r="O6" s="60">
        <v>15</v>
      </c>
    </row>
    <row r="7" ht="20.25" customHeight="1" spans="1:15">
      <c r="A7" s="15" t="s">
        <v>70</v>
      </c>
      <c r="B7" s="15" t="s">
        <v>71</v>
      </c>
      <c r="C7" s="16">
        <v>28185447.44</v>
      </c>
      <c r="D7" s="16">
        <v>26778003.03</v>
      </c>
      <c r="E7" s="16">
        <v>19447663.83</v>
      </c>
      <c r="F7" s="16">
        <v>7330339.2</v>
      </c>
      <c r="G7" s="79"/>
      <c r="H7" s="79"/>
      <c r="I7" s="79"/>
      <c r="J7" s="79">
        <v>1407444.41</v>
      </c>
      <c r="K7" s="79"/>
      <c r="L7" s="79"/>
      <c r="M7" s="79"/>
      <c r="N7" s="79"/>
      <c r="O7" s="79">
        <v>1407444.41</v>
      </c>
    </row>
    <row r="8" ht="20.25" customHeight="1" spans="1:15">
      <c r="A8" s="50" t="s">
        <v>72</v>
      </c>
      <c r="B8" s="50" t="s">
        <v>73</v>
      </c>
      <c r="C8" s="16">
        <v>10427108.24</v>
      </c>
      <c r="D8" s="16">
        <v>9019663.83</v>
      </c>
      <c r="E8" s="16">
        <v>8719663.83</v>
      </c>
      <c r="F8" s="16">
        <v>300000</v>
      </c>
      <c r="G8" s="79"/>
      <c r="H8" s="79"/>
      <c r="I8" s="79"/>
      <c r="J8" s="79">
        <v>1407444.41</v>
      </c>
      <c r="K8" s="79"/>
      <c r="L8" s="79"/>
      <c r="M8" s="79"/>
      <c r="N8" s="79"/>
      <c r="O8" s="79">
        <v>1407444.41</v>
      </c>
    </row>
    <row r="9" ht="20.25" customHeight="1" spans="1:15">
      <c r="A9" s="51" t="s">
        <v>74</v>
      </c>
      <c r="B9" s="51" t="s">
        <v>75</v>
      </c>
      <c r="C9" s="16">
        <v>1953280.76</v>
      </c>
      <c r="D9" s="16">
        <v>1953280.76</v>
      </c>
      <c r="E9" s="16">
        <v>1753280.76</v>
      </c>
      <c r="F9" s="16">
        <v>200000</v>
      </c>
      <c r="G9" s="79"/>
      <c r="H9" s="79"/>
      <c r="I9" s="79"/>
      <c r="J9" s="79"/>
      <c r="K9" s="79"/>
      <c r="L9" s="79"/>
      <c r="M9" s="79"/>
      <c r="N9" s="79"/>
      <c r="O9" s="79"/>
    </row>
    <row r="10" ht="20.25" customHeight="1" spans="1:15">
      <c r="A10" s="51" t="s">
        <v>76</v>
      </c>
      <c r="B10" s="51" t="s">
        <v>77</v>
      </c>
      <c r="C10" s="16">
        <v>8473827.48</v>
      </c>
      <c r="D10" s="16">
        <v>7066383.07</v>
      </c>
      <c r="E10" s="16">
        <v>6966383.07</v>
      </c>
      <c r="F10" s="16">
        <v>100000</v>
      </c>
      <c r="G10" s="79"/>
      <c r="H10" s="79"/>
      <c r="I10" s="79"/>
      <c r="J10" s="79">
        <v>1407444.41</v>
      </c>
      <c r="K10" s="79"/>
      <c r="L10" s="79"/>
      <c r="M10" s="79"/>
      <c r="N10" s="79"/>
      <c r="O10" s="79">
        <v>1407444.41</v>
      </c>
    </row>
    <row r="11" ht="20.25" customHeight="1" spans="1:15">
      <c r="A11" s="50" t="s">
        <v>78</v>
      </c>
      <c r="B11" s="50" t="s">
        <v>79</v>
      </c>
      <c r="C11" s="16">
        <v>12214339.2</v>
      </c>
      <c r="D11" s="16">
        <v>12214339.2</v>
      </c>
      <c r="E11" s="16">
        <v>5184000</v>
      </c>
      <c r="F11" s="16">
        <v>7030339.2</v>
      </c>
      <c r="G11" s="79"/>
      <c r="H11" s="79"/>
      <c r="I11" s="79"/>
      <c r="J11" s="79"/>
      <c r="K11" s="79"/>
      <c r="L11" s="79"/>
      <c r="M11" s="79"/>
      <c r="N11" s="79"/>
      <c r="O11" s="79"/>
    </row>
    <row r="12" ht="20.25" customHeight="1" spans="1:15">
      <c r="A12" s="51" t="s">
        <v>80</v>
      </c>
      <c r="B12" s="51" t="s">
        <v>81</v>
      </c>
      <c r="C12" s="16">
        <v>450339.2</v>
      </c>
      <c r="D12" s="16">
        <v>450339.2</v>
      </c>
      <c r="E12" s="16"/>
      <c r="F12" s="16">
        <v>450339.2</v>
      </c>
      <c r="G12" s="79"/>
      <c r="H12" s="79"/>
      <c r="I12" s="79"/>
      <c r="J12" s="79"/>
      <c r="K12" s="79"/>
      <c r="L12" s="79"/>
      <c r="M12" s="79"/>
      <c r="N12" s="79"/>
      <c r="O12" s="79"/>
    </row>
    <row r="13" ht="20.25" customHeight="1" spans="1:15">
      <c r="A13" s="51" t="s">
        <v>82</v>
      </c>
      <c r="B13" s="51" t="s">
        <v>83</v>
      </c>
      <c r="C13" s="16">
        <v>1000000</v>
      </c>
      <c r="D13" s="16">
        <v>1000000</v>
      </c>
      <c r="E13" s="16"/>
      <c r="F13" s="16">
        <v>1000000</v>
      </c>
      <c r="G13" s="79"/>
      <c r="H13" s="79"/>
      <c r="I13" s="79"/>
      <c r="J13" s="79"/>
      <c r="K13" s="79"/>
      <c r="L13" s="79"/>
      <c r="M13" s="79"/>
      <c r="N13" s="79"/>
      <c r="O13" s="79"/>
    </row>
    <row r="14" ht="20.25" customHeight="1" spans="1:15">
      <c r="A14" s="51" t="s">
        <v>84</v>
      </c>
      <c r="B14" s="51" t="s">
        <v>85</v>
      </c>
      <c r="C14" s="16">
        <v>10764000</v>
      </c>
      <c r="D14" s="16">
        <v>10764000</v>
      </c>
      <c r="E14" s="16">
        <v>5184000</v>
      </c>
      <c r="F14" s="16">
        <v>5580000</v>
      </c>
      <c r="G14" s="79"/>
      <c r="H14" s="79"/>
      <c r="I14" s="79"/>
      <c r="J14" s="79"/>
      <c r="K14" s="79"/>
      <c r="L14" s="79"/>
      <c r="M14" s="79"/>
      <c r="N14" s="79"/>
      <c r="O14" s="79"/>
    </row>
    <row r="15" ht="20.25" customHeight="1" spans="1:15">
      <c r="A15" s="50" t="s">
        <v>86</v>
      </c>
      <c r="B15" s="50" t="s">
        <v>87</v>
      </c>
      <c r="C15" s="16">
        <v>5544000</v>
      </c>
      <c r="D15" s="16">
        <v>5544000</v>
      </c>
      <c r="E15" s="16">
        <v>5544000</v>
      </c>
      <c r="F15" s="16"/>
      <c r="G15" s="79"/>
      <c r="H15" s="79"/>
      <c r="I15" s="79"/>
      <c r="J15" s="79"/>
      <c r="K15" s="79"/>
      <c r="L15" s="79"/>
      <c r="M15" s="79"/>
      <c r="N15" s="79"/>
      <c r="O15" s="79"/>
    </row>
    <row r="16" ht="20.25" customHeight="1" spans="1:15">
      <c r="A16" s="51" t="s">
        <v>88</v>
      </c>
      <c r="B16" s="51" t="s">
        <v>89</v>
      </c>
      <c r="C16" s="16">
        <v>5544000</v>
      </c>
      <c r="D16" s="16">
        <v>5544000</v>
      </c>
      <c r="E16" s="16">
        <v>5544000</v>
      </c>
      <c r="F16" s="16"/>
      <c r="G16" s="79"/>
      <c r="H16" s="79"/>
      <c r="I16" s="79"/>
      <c r="J16" s="79"/>
      <c r="K16" s="79"/>
      <c r="L16" s="79"/>
      <c r="M16" s="79"/>
      <c r="N16" s="79"/>
      <c r="O16" s="79"/>
    </row>
    <row r="17" ht="20.25" customHeight="1" spans="1:15">
      <c r="A17" s="15" t="s">
        <v>90</v>
      </c>
      <c r="B17" s="15" t="s">
        <v>91</v>
      </c>
      <c r="C17" s="16">
        <v>1762227.6</v>
      </c>
      <c r="D17" s="16">
        <v>1762227.6</v>
      </c>
      <c r="E17" s="16">
        <v>1466704.8</v>
      </c>
      <c r="F17" s="16">
        <v>295522.8</v>
      </c>
      <c r="G17" s="79"/>
      <c r="H17" s="79"/>
      <c r="I17" s="79"/>
      <c r="J17" s="79"/>
      <c r="K17" s="79"/>
      <c r="L17" s="79"/>
      <c r="M17" s="79"/>
      <c r="N17" s="79"/>
      <c r="O17" s="79"/>
    </row>
    <row r="18" ht="20.25" customHeight="1" spans="1:15">
      <c r="A18" s="50" t="s">
        <v>92</v>
      </c>
      <c r="B18" s="50" t="s">
        <v>93</v>
      </c>
      <c r="C18" s="16">
        <v>1466704.8</v>
      </c>
      <c r="D18" s="16">
        <v>1466704.8</v>
      </c>
      <c r="E18" s="16">
        <v>1466704.8</v>
      </c>
      <c r="F18" s="16"/>
      <c r="G18" s="79"/>
      <c r="H18" s="79"/>
      <c r="I18" s="79"/>
      <c r="J18" s="79"/>
      <c r="K18" s="79"/>
      <c r="L18" s="79"/>
      <c r="M18" s="79"/>
      <c r="N18" s="79"/>
      <c r="O18" s="79"/>
    </row>
    <row r="19" ht="20.25" customHeight="1" spans="1:15">
      <c r="A19" s="51" t="s">
        <v>94</v>
      </c>
      <c r="B19" s="51" t="s">
        <v>95</v>
      </c>
      <c r="C19" s="16">
        <v>105600</v>
      </c>
      <c r="D19" s="16">
        <v>105600</v>
      </c>
      <c r="E19" s="16">
        <v>105600</v>
      </c>
      <c r="F19" s="16"/>
      <c r="G19" s="79"/>
      <c r="H19" s="79"/>
      <c r="I19" s="79"/>
      <c r="J19" s="79"/>
      <c r="K19" s="79"/>
      <c r="L19" s="79"/>
      <c r="M19" s="79"/>
      <c r="N19" s="79"/>
      <c r="O19" s="79"/>
    </row>
    <row r="20" ht="20.25" customHeight="1" spans="1:15">
      <c r="A20" s="51" t="s">
        <v>96</v>
      </c>
      <c r="B20" s="51" t="s">
        <v>97</v>
      </c>
      <c r="C20" s="16">
        <v>191400</v>
      </c>
      <c r="D20" s="16">
        <v>191400</v>
      </c>
      <c r="E20" s="16">
        <v>191400</v>
      </c>
      <c r="F20" s="16"/>
      <c r="G20" s="79"/>
      <c r="H20" s="79"/>
      <c r="I20" s="79"/>
      <c r="J20" s="79"/>
      <c r="K20" s="79"/>
      <c r="L20" s="79"/>
      <c r="M20" s="79"/>
      <c r="N20" s="79"/>
      <c r="O20" s="79"/>
    </row>
    <row r="21" ht="20.25" customHeight="1" spans="1:15">
      <c r="A21" s="51" t="s">
        <v>98</v>
      </c>
      <c r="B21" s="51" t="s">
        <v>99</v>
      </c>
      <c r="C21" s="16">
        <v>1169704.8</v>
      </c>
      <c r="D21" s="16">
        <v>1169704.8</v>
      </c>
      <c r="E21" s="16">
        <v>1169704.8</v>
      </c>
      <c r="F21" s="16"/>
      <c r="G21" s="79"/>
      <c r="H21" s="79"/>
      <c r="I21" s="79"/>
      <c r="J21" s="79"/>
      <c r="K21" s="79"/>
      <c r="L21" s="79"/>
      <c r="M21" s="79"/>
      <c r="N21" s="79"/>
      <c r="O21" s="79"/>
    </row>
    <row r="22" ht="20.25" customHeight="1" spans="1:15">
      <c r="A22" s="50" t="s">
        <v>100</v>
      </c>
      <c r="B22" s="50" t="s">
        <v>101</v>
      </c>
      <c r="C22" s="16">
        <v>295522.8</v>
      </c>
      <c r="D22" s="16">
        <v>295522.8</v>
      </c>
      <c r="E22" s="16"/>
      <c r="F22" s="16">
        <v>295522.8</v>
      </c>
      <c r="G22" s="79"/>
      <c r="H22" s="79"/>
      <c r="I22" s="79"/>
      <c r="J22" s="79"/>
      <c r="K22" s="79"/>
      <c r="L22" s="79"/>
      <c r="M22" s="79"/>
      <c r="N22" s="79"/>
      <c r="O22" s="79"/>
    </row>
    <row r="23" ht="20.25" customHeight="1" spans="1:15">
      <c r="A23" s="51" t="s">
        <v>102</v>
      </c>
      <c r="B23" s="51" t="s">
        <v>103</v>
      </c>
      <c r="C23" s="16">
        <v>295522.8</v>
      </c>
      <c r="D23" s="16">
        <v>295522.8</v>
      </c>
      <c r="E23" s="16"/>
      <c r="F23" s="16">
        <v>295522.8</v>
      </c>
      <c r="G23" s="79"/>
      <c r="H23" s="79"/>
      <c r="I23" s="79"/>
      <c r="J23" s="79"/>
      <c r="K23" s="79"/>
      <c r="L23" s="79"/>
      <c r="M23" s="79"/>
      <c r="N23" s="79"/>
      <c r="O23" s="79"/>
    </row>
    <row r="24" ht="20.25" customHeight="1" spans="1:15">
      <c r="A24" s="15" t="s">
        <v>104</v>
      </c>
      <c r="B24" s="15" t="s">
        <v>105</v>
      </c>
      <c r="C24" s="16">
        <v>679696.65</v>
      </c>
      <c r="D24" s="16">
        <v>679696.65</v>
      </c>
      <c r="E24" s="16">
        <v>679696.65</v>
      </c>
      <c r="F24" s="16"/>
      <c r="G24" s="79"/>
      <c r="H24" s="79"/>
      <c r="I24" s="79"/>
      <c r="J24" s="79"/>
      <c r="K24" s="79"/>
      <c r="L24" s="79"/>
      <c r="M24" s="79"/>
      <c r="N24" s="79"/>
      <c r="O24" s="79"/>
    </row>
    <row r="25" ht="20.25" customHeight="1" spans="1:15">
      <c r="A25" s="50" t="s">
        <v>106</v>
      </c>
      <c r="B25" s="50" t="s">
        <v>107</v>
      </c>
      <c r="C25" s="16">
        <v>679696.65</v>
      </c>
      <c r="D25" s="16">
        <v>679696.65</v>
      </c>
      <c r="E25" s="16">
        <v>679696.65</v>
      </c>
      <c r="F25" s="16"/>
      <c r="G25" s="79"/>
      <c r="H25" s="79"/>
      <c r="I25" s="79"/>
      <c r="J25" s="79"/>
      <c r="K25" s="79"/>
      <c r="L25" s="79"/>
      <c r="M25" s="79"/>
      <c r="N25" s="79"/>
      <c r="O25" s="79"/>
    </row>
    <row r="26" ht="20.25" customHeight="1" spans="1:15">
      <c r="A26" s="51" t="s">
        <v>108</v>
      </c>
      <c r="B26" s="51" t="s">
        <v>109</v>
      </c>
      <c r="C26" s="16">
        <v>99091.46</v>
      </c>
      <c r="D26" s="16">
        <v>99091.46</v>
      </c>
      <c r="E26" s="16">
        <v>99091.46</v>
      </c>
      <c r="F26" s="16"/>
      <c r="G26" s="79"/>
      <c r="H26" s="79"/>
      <c r="I26" s="79"/>
      <c r="J26" s="79"/>
      <c r="K26" s="79"/>
      <c r="L26" s="79"/>
      <c r="M26" s="79"/>
      <c r="N26" s="79"/>
      <c r="O26" s="79"/>
    </row>
    <row r="27" ht="20.25" customHeight="1" spans="1:15">
      <c r="A27" s="51" t="s">
        <v>110</v>
      </c>
      <c r="B27" s="51" t="s">
        <v>111</v>
      </c>
      <c r="C27" s="16">
        <v>507692.91</v>
      </c>
      <c r="D27" s="16">
        <v>507692.91</v>
      </c>
      <c r="E27" s="16">
        <v>507692.91</v>
      </c>
      <c r="F27" s="16"/>
      <c r="G27" s="79"/>
      <c r="H27" s="79"/>
      <c r="I27" s="79"/>
      <c r="J27" s="79"/>
      <c r="K27" s="79"/>
      <c r="L27" s="79"/>
      <c r="M27" s="79"/>
      <c r="N27" s="79"/>
      <c r="O27" s="79"/>
    </row>
    <row r="28" ht="20.25" customHeight="1" spans="1:15">
      <c r="A28" s="51" t="s">
        <v>112</v>
      </c>
      <c r="B28" s="51" t="s">
        <v>113</v>
      </c>
      <c r="C28" s="16">
        <v>72912.28</v>
      </c>
      <c r="D28" s="16">
        <v>72912.28</v>
      </c>
      <c r="E28" s="16">
        <v>72912.28</v>
      </c>
      <c r="F28" s="16"/>
      <c r="G28" s="79"/>
      <c r="H28" s="79"/>
      <c r="I28" s="79"/>
      <c r="J28" s="79"/>
      <c r="K28" s="79"/>
      <c r="L28" s="79"/>
      <c r="M28" s="79"/>
      <c r="N28" s="79"/>
      <c r="O28" s="79"/>
    </row>
    <row r="29" ht="20.25" customHeight="1" spans="1:15">
      <c r="A29" s="15" t="s">
        <v>114</v>
      </c>
      <c r="B29" s="15" t="s">
        <v>115</v>
      </c>
      <c r="C29" s="16">
        <v>122300</v>
      </c>
      <c r="D29" s="16"/>
      <c r="E29" s="16"/>
      <c r="F29" s="16"/>
      <c r="G29" s="79">
        <v>122300</v>
      </c>
      <c r="H29" s="79"/>
      <c r="I29" s="79"/>
      <c r="J29" s="79"/>
      <c r="K29" s="79"/>
      <c r="L29" s="79"/>
      <c r="M29" s="79"/>
      <c r="N29" s="79"/>
      <c r="O29" s="79"/>
    </row>
    <row r="30" ht="20.25" customHeight="1" spans="1:15">
      <c r="A30" s="50" t="s">
        <v>116</v>
      </c>
      <c r="B30" s="50" t="s">
        <v>117</v>
      </c>
      <c r="C30" s="16">
        <v>122300</v>
      </c>
      <c r="D30" s="16"/>
      <c r="E30" s="16"/>
      <c r="F30" s="16"/>
      <c r="G30" s="79">
        <v>122300</v>
      </c>
      <c r="H30" s="79"/>
      <c r="I30" s="79"/>
      <c r="J30" s="79"/>
      <c r="K30" s="79"/>
      <c r="L30" s="79"/>
      <c r="M30" s="79"/>
      <c r="N30" s="79"/>
      <c r="O30" s="79"/>
    </row>
    <row r="31" ht="20.25" customHeight="1" spans="1:15">
      <c r="A31" s="51" t="s">
        <v>118</v>
      </c>
      <c r="B31" s="51" t="s">
        <v>119</v>
      </c>
      <c r="C31" s="16">
        <v>122300</v>
      </c>
      <c r="D31" s="16"/>
      <c r="E31" s="16"/>
      <c r="F31" s="16"/>
      <c r="G31" s="79">
        <v>122300</v>
      </c>
      <c r="H31" s="79"/>
      <c r="I31" s="79"/>
      <c r="J31" s="79"/>
      <c r="K31" s="79"/>
      <c r="L31" s="79"/>
      <c r="M31" s="79"/>
      <c r="N31" s="79"/>
      <c r="O31" s="79"/>
    </row>
    <row r="32" ht="20.25" customHeight="1" spans="1:15">
      <c r="A32" s="15" t="s">
        <v>120</v>
      </c>
      <c r="B32" s="15" t="s">
        <v>121</v>
      </c>
      <c r="C32" s="16">
        <v>886836</v>
      </c>
      <c r="D32" s="16">
        <v>886836</v>
      </c>
      <c r="E32" s="16">
        <v>886836</v>
      </c>
      <c r="F32" s="16"/>
      <c r="G32" s="79"/>
      <c r="H32" s="79"/>
      <c r="I32" s="79"/>
      <c r="J32" s="79"/>
      <c r="K32" s="79"/>
      <c r="L32" s="79"/>
      <c r="M32" s="79"/>
      <c r="N32" s="79"/>
      <c r="O32" s="79"/>
    </row>
    <row r="33" ht="20.25" customHeight="1" spans="1:15">
      <c r="A33" s="50" t="s">
        <v>122</v>
      </c>
      <c r="B33" s="50" t="s">
        <v>123</v>
      </c>
      <c r="C33" s="16">
        <v>886836</v>
      </c>
      <c r="D33" s="16">
        <v>886836</v>
      </c>
      <c r="E33" s="16">
        <v>886836</v>
      </c>
      <c r="F33" s="16"/>
      <c r="G33" s="79"/>
      <c r="H33" s="79"/>
      <c r="I33" s="79"/>
      <c r="J33" s="79"/>
      <c r="K33" s="79"/>
      <c r="L33" s="79"/>
      <c r="M33" s="79"/>
      <c r="N33" s="79"/>
      <c r="O33" s="79"/>
    </row>
    <row r="34" ht="20.25" customHeight="1" spans="1:15">
      <c r="A34" s="51" t="s">
        <v>124</v>
      </c>
      <c r="B34" s="51" t="s">
        <v>125</v>
      </c>
      <c r="C34" s="16">
        <v>886836</v>
      </c>
      <c r="D34" s="16">
        <v>886836</v>
      </c>
      <c r="E34" s="16">
        <v>886836</v>
      </c>
      <c r="F34" s="16"/>
      <c r="G34" s="79"/>
      <c r="H34" s="79"/>
      <c r="I34" s="79"/>
      <c r="J34" s="79"/>
      <c r="K34" s="79"/>
      <c r="L34" s="79"/>
      <c r="M34" s="79"/>
      <c r="N34" s="79"/>
      <c r="O34" s="79"/>
    </row>
    <row r="35" ht="20.25" customHeight="1" spans="1:15">
      <c r="A35" s="52" t="s">
        <v>126</v>
      </c>
      <c r="B35" s="52"/>
      <c r="C35" s="16">
        <v>31636507.69</v>
      </c>
      <c r="D35" s="16">
        <v>30106763.28</v>
      </c>
      <c r="E35" s="16">
        <v>22480901.28</v>
      </c>
      <c r="F35" s="16">
        <v>7625862</v>
      </c>
      <c r="G35" s="79">
        <v>122300</v>
      </c>
      <c r="H35" s="79"/>
      <c r="I35" s="79"/>
      <c r="J35" s="79">
        <v>1407444.41</v>
      </c>
      <c r="K35" s="79"/>
      <c r="L35" s="79"/>
      <c r="M35" s="79"/>
      <c r="N35" s="79"/>
      <c r="O35" s="79">
        <v>1407444.41</v>
      </c>
    </row>
  </sheetData>
  <mergeCells count="11">
    <mergeCell ref="A2:O2"/>
    <mergeCell ref="A3:I3"/>
    <mergeCell ref="D4:F4"/>
    <mergeCell ref="J4:O4"/>
    <mergeCell ref="A35:B35"/>
    <mergeCell ref="A4:A5"/>
    <mergeCell ref="B4:B5"/>
    <mergeCell ref="C4:C5"/>
    <mergeCell ref="G4:G5"/>
    <mergeCell ref="H4:H5"/>
    <mergeCell ref="I4:I5"/>
  </mergeCells>
  <pageMargins left="0.751388888888889" right="0.751388888888889" top="1" bottom="1" header="0.5" footer="0.5"/>
  <pageSetup paperSize="1" scale="57" pageOrder="overThenDown"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Right="0"/>
    <pageSetUpPr fitToPage="1"/>
  </sheetPr>
  <dimension ref="A1:D16"/>
  <sheetViews>
    <sheetView showZeros="0" workbookViewId="0">
      <selection activeCell="A2" sqref="A2:D2"/>
    </sheetView>
  </sheetViews>
  <sheetFormatPr defaultColWidth="8.85" defaultRowHeight="15" customHeight="1" outlineLevelCol="3"/>
  <cols>
    <col min="1" max="4" width="35.7083333333333" customWidth="1"/>
  </cols>
  <sheetData>
    <row r="1" ht="18.75" customHeight="1" spans="1:4">
      <c r="A1" s="1"/>
      <c r="B1" s="1"/>
      <c r="C1" s="1"/>
      <c r="D1" s="5" t="s">
        <v>127</v>
      </c>
    </row>
    <row r="2" ht="45" customHeight="1" spans="1:4">
      <c r="A2" s="3" t="s">
        <v>128</v>
      </c>
      <c r="B2" s="3"/>
      <c r="C2" s="3"/>
      <c r="D2" s="3"/>
    </row>
    <row r="3" ht="18.75" customHeight="1" spans="1:4">
      <c r="A3" s="4" t="str">
        <f>"单位名称："&amp;"元江哈尼族彝族傣族自治县教育体育局"</f>
        <v>单位名称：元江哈尼族彝族傣族自治县教育体育局</v>
      </c>
      <c r="B3" s="4"/>
      <c r="C3" s="74"/>
      <c r="D3" s="5" t="s">
        <v>2</v>
      </c>
    </row>
    <row r="4" ht="22.5" customHeight="1" spans="1:4">
      <c r="A4" s="7" t="s">
        <v>3</v>
      </c>
      <c r="B4" s="7"/>
      <c r="C4" s="7" t="s">
        <v>4</v>
      </c>
      <c r="D4" s="7"/>
    </row>
    <row r="5" ht="18.75" customHeight="1" spans="1:4">
      <c r="A5" s="7" t="s">
        <v>5</v>
      </c>
      <c r="B5" s="7" t="s">
        <v>6</v>
      </c>
      <c r="C5" s="7" t="s">
        <v>129</v>
      </c>
      <c r="D5" s="7" t="s">
        <v>6</v>
      </c>
    </row>
    <row r="6" ht="18.75" customHeight="1" spans="1:4">
      <c r="A6" s="7"/>
      <c r="B6" s="7"/>
      <c r="C6" s="7"/>
      <c r="D6" s="7"/>
    </row>
    <row r="7" ht="22.5" customHeight="1" spans="1:4">
      <c r="A7" s="14" t="s">
        <v>130</v>
      </c>
      <c r="B7" s="16">
        <v>30229063.28</v>
      </c>
      <c r="C7" s="14" t="s">
        <v>131</v>
      </c>
      <c r="D7" s="16">
        <v>30229063.28</v>
      </c>
    </row>
    <row r="8" ht="22.5" customHeight="1" spans="1:4">
      <c r="A8" s="14" t="s">
        <v>132</v>
      </c>
      <c r="B8" s="16">
        <v>30106763.28</v>
      </c>
      <c r="C8" s="14" t="str">
        <f>"（"&amp;"一"&amp;"）"&amp;"教育支出"</f>
        <v>（一）教育支出</v>
      </c>
      <c r="D8" s="16">
        <v>26778003.03</v>
      </c>
    </row>
    <row r="9" ht="22.5" customHeight="1" spans="1:4">
      <c r="A9" s="14" t="s">
        <v>133</v>
      </c>
      <c r="B9" s="16">
        <v>122300</v>
      </c>
      <c r="C9" s="14" t="str">
        <f>"（"&amp;"二"&amp;"）"&amp;"社会保障和就业支出"</f>
        <v>（二）社会保障和就业支出</v>
      </c>
      <c r="D9" s="16">
        <v>1762227.6</v>
      </c>
    </row>
    <row r="10" ht="22.5" customHeight="1" spans="1:4">
      <c r="A10" s="14" t="s">
        <v>134</v>
      </c>
      <c r="B10" s="16"/>
      <c r="C10" s="14" t="str">
        <f>"（"&amp;"三"&amp;"）"&amp;"卫生健康支出"</f>
        <v>（三）卫生健康支出</v>
      </c>
      <c r="D10" s="16">
        <v>679696.65</v>
      </c>
    </row>
    <row r="11" ht="22.5" customHeight="1" spans="1:4">
      <c r="A11" s="14" t="s">
        <v>135</v>
      </c>
      <c r="B11" s="16"/>
      <c r="C11" s="14" t="str">
        <f>"（"&amp;"四"&amp;"）"&amp;"城乡社区支出"</f>
        <v>（四）城乡社区支出</v>
      </c>
      <c r="D11" s="16">
        <v>122300</v>
      </c>
    </row>
    <row r="12" ht="22.5" customHeight="1" spans="1:4">
      <c r="A12" s="14" t="s">
        <v>132</v>
      </c>
      <c r="B12" s="16"/>
      <c r="C12" s="14" t="str">
        <f>"（"&amp;"五"&amp;"）"&amp;"住房保障支出"</f>
        <v>（五）住房保障支出</v>
      </c>
      <c r="D12" s="16">
        <v>886836</v>
      </c>
    </row>
    <row r="13" ht="22.5" customHeight="1" spans="1:4">
      <c r="A13" s="14" t="s">
        <v>133</v>
      </c>
      <c r="B13" s="16"/>
      <c r="C13" s="14"/>
      <c r="D13" s="16"/>
    </row>
    <row r="14" ht="22.5" customHeight="1" spans="1:4">
      <c r="A14" s="14" t="s">
        <v>134</v>
      </c>
      <c r="B14" s="16"/>
      <c r="C14" s="14"/>
      <c r="D14" s="16"/>
    </row>
    <row r="15" ht="22.5" customHeight="1" spans="1:4">
      <c r="A15" s="75"/>
      <c r="B15" s="16"/>
      <c r="C15" s="14" t="s">
        <v>136</v>
      </c>
      <c r="D15" s="16"/>
    </row>
    <row r="16" ht="22.5" customHeight="1" spans="1:4">
      <c r="A16" s="76" t="s">
        <v>137</v>
      </c>
      <c r="B16" s="77">
        <v>30229063.28</v>
      </c>
      <c r="C16" s="78" t="s">
        <v>138</v>
      </c>
      <c r="D16" s="77">
        <v>30229063.28</v>
      </c>
    </row>
  </sheetData>
  <mergeCells count="8">
    <mergeCell ref="A2:D2"/>
    <mergeCell ref="A3:B3"/>
    <mergeCell ref="A4:B4"/>
    <mergeCell ref="C4:D4"/>
    <mergeCell ref="A5:A6"/>
    <mergeCell ref="B5:B6"/>
    <mergeCell ref="C5:C6"/>
    <mergeCell ref="D5:D6"/>
  </mergeCells>
  <pageMargins left="0.751388888888889" right="0.751388888888889" top="1" bottom="1" header="0.5" footer="0.5"/>
  <pageSetup paperSize="1" scale="86" pageOrder="overThenDown"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Right="0"/>
    <pageSetUpPr fitToPage="1"/>
  </sheetPr>
  <dimension ref="A1:G32"/>
  <sheetViews>
    <sheetView showZeros="0" workbookViewId="0">
      <pane xSplit="2" ySplit="6" topLeftCell="C7" activePane="bottomRight" state="frozen"/>
      <selection/>
      <selection pane="topRight"/>
      <selection pane="bottomLeft"/>
      <selection pane="bottomRight" activeCell="C8" sqref="C8"/>
    </sheetView>
  </sheetViews>
  <sheetFormatPr defaultColWidth="8.85" defaultRowHeight="15" customHeight="1" outlineLevelCol="6"/>
  <cols>
    <col min="1" max="1" width="21.425" customWidth="1"/>
    <col min="2" max="2" width="52.8833333333333" customWidth="1"/>
    <col min="3" max="7" width="21.425" customWidth="1"/>
  </cols>
  <sheetData>
    <row r="1" ht="18.75" customHeight="1" spans="1:7">
      <c r="A1" s="1"/>
      <c r="B1" s="1"/>
      <c r="C1" s="1"/>
      <c r="D1" s="1"/>
      <c r="E1" s="1"/>
      <c r="F1" s="1"/>
      <c r="G1" s="46" t="s">
        <v>139</v>
      </c>
    </row>
    <row r="2" ht="37.5" customHeight="1" spans="1:7">
      <c r="A2" s="3" t="s">
        <v>140</v>
      </c>
      <c r="B2" s="3"/>
      <c r="C2" s="3"/>
      <c r="D2" s="3"/>
      <c r="E2" s="3"/>
      <c r="F2" s="3"/>
      <c r="G2" s="3"/>
    </row>
    <row r="3" ht="18.75" customHeight="1" spans="1:7">
      <c r="A3" s="47" t="str">
        <f>"单位名称："&amp;"元江哈尼族彝族傣族自治县教育体育局"</f>
        <v>单位名称：元江哈尼族彝族傣族自治县教育体育局</v>
      </c>
      <c r="B3" s="47"/>
      <c r="C3" s="47"/>
      <c r="D3" s="48"/>
      <c r="E3" s="48"/>
      <c r="F3" s="48"/>
      <c r="G3" s="49" t="s">
        <v>28</v>
      </c>
    </row>
    <row r="4" ht="18.75" customHeight="1" spans="1:7">
      <c r="A4" s="12" t="s">
        <v>141</v>
      </c>
      <c r="B4" s="12" t="s">
        <v>59</v>
      </c>
      <c r="C4" s="33" t="s">
        <v>31</v>
      </c>
      <c r="D4" s="33" t="s">
        <v>62</v>
      </c>
      <c r="E4" s="33"/>
      <c r="F4" s="33"/>
      <c r="G4" s="12" t="s">
        <v>63</v>
      </c>
    </row>
    <row r="5" ht="18.75" customHeight="1" spans="1:7">
      <c r="A5" s="12" t="s">
        <v>58</v>
      </c>
      <c r="B5" s="12" t="s">
        <v>59</v>
      </c>
      <c r="C5" s="33"/>
      <c r="D5" s="33" t="s">
        <v>33</v>
      </c>
      <c r="E5" s="33" t="s">
        <v>142</v>
      </c>
      <c r="F5" s="33" t="s">
        <v>143</v>
      </c>
      <c r="G5" s="12"/>
    </row>
    <row r="6" ht="18.75" customHeight="1" spans="1:7">
      <c r="A6" s="13" t="s">
        <v>45</v>
      </c>
      <c r="B6" s="13" t="s">
        <v>46</v>
      </c>
      <c r="C6" s="13" t="s">
        <v>47</v>
      </c>
      <c r="D6" s="13" t="s">
        <v>48</v>
      </c>
      <c r="E6" s="13" t="s">
        <v>49</v>
      </c>
      <c r="F6" s="13" t="s">
        <v>50</v>
      </c>
      <c r="G6" s="13" t="s">
        <v>51</v>
      </c>
    </row>
    <row r="7" ht="20.25" customHeight="1" spans="1:7">
      <c r="A7" s="15" t="s">
        <v>70</v>
      </c>
      <c r="B7" s="15" t="s">
        <v>71</v>
      </c>
      <c r="C7" s="16">
        <v>26778003.03</v>
      </c>
      <c r="D7" s="16">
        <v>19447663.83</v>
      </c>
      <c r="E7" s="16">
        <v>18547149.91</v>
      </c>
      <c r="F7" s="16">
        <v>900513.92</v>
      </c>
      <c r="G7" s="16">
        <v>7330339.2</v>
      </c>
    </row>
    <row r="8" ht="20.25" customHeight="1" spans="1:7">
      <c r="A8" s="50" t="s">
        <v>72</v>
      </c>
      <c r="B8" s="50" t="s">
        <v>73</v>
      </c>
      <c r="C8" s="16">
        <v>9019663.83</v>
      </c>
      <c r="D8" s="16">
        <v>8719663.83</v>
      </c>
      <c r="E8" s="16">
        <v>7819149.91</v>
      </c>
      <c r="F8" s="16">
        <v>900513.92</v>
      </c>
      <c r="G8" s="16">
        <v>300000</v>
      </c>
    </row>
    <row r="9" ht="20.25" customHeight="1" spans="1:7">
      <c r="A9" s="51" t="s">
        <v>74</v>
      </c>
      <c r="B9" s="51" t="s">
        <v>75</v>
      </c>
      <c r="C9" s="16">
        <v>1953280.76</v>
      </c>
      <c r="D9" s="16">
        <v>1753280.76</v>
      </c>
      <c r="E9" s="16">
        <v>1384310.44</v>
      </c>
      <c r="F9" s="16">
        <v>368970.32</v>
      </c>
      <c r="G9" s="16">
        <v>200000</v>
      </c>
    </row>
    <row r="10" ht="20.25" customHeight="1" spans="1:7">
      <c r="A10" s="51" t="s">
        <v>76</v>
      </c>
      <c r="B10" s="51" t="s">
        <v>77</v>
      </c>
      <c r="C10" s="16">
        <v>7066383.07</v>
      </c>
      <c r="D10" s="16">
        <v>6966383.07</v>
      </c>
      <c r="E10" s="16">
        <v>6434839.47</v>
      </c>
      <c r="F10" s="16">
        <v>531543.6</v>
      </c>
      <c r="G10" s="16">
        <v>100000</v>
      </c>
    </row>
    <row r="11" ht="20.25" customHeight="1" spans="1:7">
      <c r="A11" s="50" t="s">
        <v>78</v>
      </c>
      <c r="B11" s="50" t="s">
        <v>79</v>
      </c>
      <c r="C11" s="16">
        <v>12214339.2</v>
      </c>
      <c r="D11" s="16">
        <v>5184000</v>
      </c>
      <c r="E11" s="16">
        <v>5184000</v>
      </c>
      <c r="F11" s="16"/>
      <c r="G11" s="16">
        <v>7030339.2</v>
      </c>
    </row>
    <row r="12" ht="20.25" customHeight="1" spans="1:7">
      <c r="A12" s="51" t="s">
        <v>80</v>
      </c>
      <c r="B12" s="51" t="s">
        <v>81</v>
      </c>
      <c r="C12" s="16">
        <v>450339.2</v>
      </c>
      <c r="D12" s="16"/>
      <c r="E12" s="16"/>
      <c r="F12" s="16"/>
      <c r="G12" s="16">
        <v>450339.2</v>
      </c>
    </row>
    <row r="13" ht="20.25" customHeight="1" spans="1:7">
      <c r="A13" s="51" t="s">
        <v>82</v>
      </c>
      <c r="B13" s="51" t="s">
        <v>83</v>
      </c>
      <c r="C13" s="16">
        <v>1000000</v>
      </c>
      <c r="D13" s="16"/>
      <c r="E13" s="16"/>
      <c r="F13" s="16"/>
      <c r="G13" s="16">
        <v>1000000</v>
      </c>
    </row>
    <row r="14" ht="20.25" customHeight="1" spans="1:7">
      <c r="A14" s="51" t="s">
        <v>84</v>
      </c>
      <c r="B14" s="51" t="s">
        <v>85</v>
      </c>
      <c r="C14" s="16">
        <v>10764000</v>
      </c>
      <c r="D14" s="16">
        <v>5184000</v>
      </c>
      <c r="E14" s="16">
        <v>5184000</v>
      </c>
      <c r="F14" s="16"/>
      <c r="G14" s="16">
        <v>5580000</v>
      </c>
    </row>
    <row r="15" ht="20.25" customHeight="1" spans="1:7">
      <c r="A15" s="50" t="s">
        <v>86</v>
      </c>
      <c r="B15" s="50" t="s">
        <v>87</v>
      </c>
      <c r="C15" s="16">
        <v>5544000</v>
      </c>
      <c r="D15" s="16">
        <v>5544000</v>
      </c>
      <c r="E15" s="16">
        <v>5544000</v>
      </c>
      <c r="F15" s="16"/>
      <c r="G15" s="16"/>
    </row>
    <row r="16" ht="20.25" customHeight="1" spans="1:7">
      <c r="A16" s="51" t="s">
        <v>88</v>
      </c>
      <c r="B16" s="51" t="s">
        <v>89</v>
      </c>
      <c r="C16" s="16">
        <v>5544000</v>
      </c>
      <c r="D16" s="16">
        <v>5544000</v>
      </c>
      <c r="E16" s="16">
        <v>5544000</v>
      </c>
      <c r="F16" s="16"/>
      <c r="G16" s="16"/>
    </row>
    <row r="17" ht="20.25" customHeight="1" spans="1:7">
      <c r="A17" s="15" t="s">
        <v>90</v>
      </c>
      <c r="B17" s="15" t="s">
        <v>91</v>
      </c>
      <c r="C17" s="16">
        <v>1762227.6</v>
      </c>
      <c r="D17" s="16">
        <v>1466704.8</v>
      </c>
      <c r="E17" s="16">
        <v>1439704.8</v>
      </c>
      <c r="F17" s="16">
        <v>27000</v>
      </c>
      <c r="G17" s="16">
        <v>295522.8</v>
      </c>
    </row>
    <row r="18" ht="20.25" customHeight="1" spans="1:7">
      <c r="A18" s="50" t="s">
        <v>92</v>
      </c>
      <c r="B18" s="50" t="s">
        <v>93</v>
      </c>
      <c r="C18" s="16">
        <v>1466704.8</v>
      </c>
      <c r="D18" s="16">
        <v>1466704.8</v>
      </c>
      <c r="E18" s="16">
        <v>1439704.8</v>
      </c>
      <c r="F18" s="16">
        <v>27000</v>
      </c>
      <c r="G18" s="16"/>
    </row>
    <row r="19" ht="20.25" customHeight="1" spans="1:7">
      <c r="A19" s="51" t="s">
        <v>94</v>
      </c>
      <c r="B19" s="51" t="s">
        <v>95</v>
      </c>
      <c r="C19" s="16">
        <v>105600</v>
      </c>
      <c r="D19" s="16">
        <v>105600</v>
      </c>
      <c r="E19" s="16">
        <v>96000</v>
      </c>
      <c r="F19" s="16">
        <v>9600</v>
      </c>
      <c r="G19" s="16"/>
    </row>
    <row r="20" ht="20.25" customHeight="1" spans="1:7">
      <c r="A20" s="51" t="s">
        <v>96</v>
      </c>
      <c r="B20" s="51" t="s">
        <v>97</v>
      </c>
      <c r="C20" s="16">
        <v>191400</v>
      </c>
      <c r="D20" s="16">
        <v>191400</v>
      </c>
      <c r="E20" s="16">
        <v>174000</v>
      </c>
      <c r="F20" s="16">
        <v>17400</v>
      </c>
      <c r="G20" s="16"/>
    </row>
    <row r="21" ht="20.25" customHeight="1" spans="1:7">
      <c r="A21" s="51" t="s">
        <v>98</v>
      </c>
      <c r="B21" s="51" t="s">
        <v>99</v>
      </c>
      <c r="C21" s="16">
        <v>1169704.8</v>
      </c>
      <c r="D21" s="16">
        <v>1169704.8</v>
      </c>
      <c r="E21" s="16">
        <v>1169704.8</v>
      </c>
      <c r="F21" s="16"/>
      <c r="G21" s="16"/>
    </row>
    <row r="22" ht="20.25" customHeight="1" spans="1:7">
      <c r="A22" s="50" t="s">
        <v>100</v>
      </c>
      <c r="B22" s="50" t="s">
        <v>101</v>
      </c>
      <c r="C22" s="16">
        <v>295522.8</v>
      </c>
      <c r="D22" s="16"/>
      <c r="E22" s="16"/>
      <c r="F22" s="16"/>
      <c r="G22" s="16">
        <v>295522.8</v>
      </c>
    </row>
    <row r="23" ht="20.25" customHeight="1" spans="1:7">
      <c r="A23" s="51" t="s">
        <v>102</v>
      </c>
      <c r="B23" s="51" t="s">
        <v>103</v>
      </c>
      <c r="C23" s="16">
        <v>295522.8</v>
      </c>
      <c r="D23" s="16"/>
      <c r="E23" s="16"/>
      <c r="F23" s="16"/>
      <c r="G23" s="16">
        <v>295522.8</v>
      </c>
    </row>
    <row r="24" ht="20.25" customHeight="1" spans="1:7">
      <c r="A24" s="15" t="s">
        <v>104</v>
      </c>
      <c r="B24" s="15" t="s">
        <v>105</v>
      </c>
      <c r="C24" s="16">
        <v>679696.65</v>
      </c>
      <c r="D24" s="16">
        <v>679696.65</v>
      </c>
      <c r="E24" s="16">
        <v>679696.65</v>
      </c>
      <c r="F24" s="16"/>
      <c r="G24" s="16"/>
    </row>
    <row r="25" ht="20.25" customHeight="1" spans="1:7">
      <c r="A25" s="50" t="s">
        <v>106</v>
      </c>
      <c r="B25" s="50" t="s">
        <v>107</v>
      </c>
      <c r="C25" s="16">
        <v>679696.65</v>
      </c>
      <c r="D25" s="16">
        <v>679696.65</v>
      </c>
      <c r="E25" s="16">
        <v>679696.65</v>
      </c>
      <c r="F25" s="16"/>
      <c r="G25" s="16"/>
    </row>
    <row r="26" ht="20.25" customHeight="1" spans="1:7">
      <c r="A26" s="51" t="s">
        <v>108</v>
      </c>
      <c r="B26" s="51" t="s">
        <v>109</v>
      </c>
      <c r="C26" s="16">
        <v>99091.46</v>
      </c>
      <c r="D26" s="16">
        <v>99091.46</v>
      </c>
      <c r="E26" s="16">
        <v>99091.46</v>
      </c>
      <c r="F26" s="16"/>
      <c r="G26" s="16"/>
    </row>
    <row r="27" ht="20.25" customHeight="1" spans="1:7">
      <c r="A27" s="51" t="s">
        <v>110</v>
      </c>
      <c r="B27" s="51" t="s">
        <v>111</v>
      </c>
      <c r="C27" s="16">
        <v>507692.91</v>
      </c>
      <c r="D27" s="16">
        <v>507692.91</v>
      </c>
      <c r="E27" s="16">
        <v>507692.91</v>
      </c>
      <c r="F27" s="16"/>
      <c r="G27" s="16"/>
    </row>
    <row r="28" ht="20.25" customHeight="1" spans="1:7">
      <c r="A28" s="51" t="s">
        <v>112</v>
      </c>
      <c r="B28" s="51" t="s">
        <v>113</v>
      </c>
      <c r="C28" s="16">
        <v>72912.28</v>
      </c>
      <c r="D28" s="16">
        <v>72912.28</v>
      </c>
      <c r="E28" s="16">
        <v>72912.28</v>
      </c>
      <c r="F28" s="16"/>
      <c r="G28" s="16"/>
    </row>
    <row r="29" ht="20.25" customHeight="1" spans="1:7">
      <c r="A29" s="15" t="s">
        <v>120</v>
      </c>
      <c r="B29" s="15" t="s">
        <v>121</v>
      </c>
      <c r="C29" s="16">
        <v>886836</v>
      </c>
      <c r="D29" s="16">
        <v>886836</v>
      </c>
      <c r="E29" s="16">
        <v>886836</v>
      </c>
      <c r="F29" s="16"/>
      <c r="G29" s="16"/>
    </row>
    <row r="30" ht="20.25" customHeight="1" spans="1:7">
      <c r="A30" s="50" t="s">
        <v>122</v>
      </c>
      <c r="B30" s="50" t="s">
        <v>123</v>
      </c>
      <c r="C30" s="16">
        <v>886836</v>
      </c>
      <c r="D30" s="16">
        <v>886836</v>
      </c>
      <c r="E30" s="16">
        <v>886836</v>
      </c>
      <c r="F30" s="16"/>
      <c r="G30" s="16"/>
    </row>
    <row r="31" ht="20.25" customHeight="1" spans="1:7">
      <c r="A31" s="51" t="s">
        <v>124</v>
      </c>
      <c r="B31" s="51" t="s">
        <v>125</v>
      </c>
      <c r="C31" s="16">
        <v>886836</v>
      </c>
      <c r="D31" s="16">
        <v>886836</v>
      </c>
      <c r="E31" s="16">
        <v>886836</v>
      </c>
      <c r="F31" s="16"/>
      <c r="G31" s="16"/>
    </row>
    <row r="32" ht="20.25" customHeight="1" spans="1:7">
      <c r="A32" s="52" t="s">
        <v>126</v>
      </c>
      <c r="B32" s="52"/>
      <c r="C32" s="53">
        <v>30106763.28</v>
      </c>
      <c r="D32" s="53">
        <v>22480901.28</v>
      </c>
      <c r="E32" s="53">
        <v>21553387.36</v>
      </c>
      <c r="F32" s="53">
        <v>927513.92</v>
      </c>
      <c r="G32" s="53">
        <v>7625862</v>
      </c>
    </row>
  </sheetData>
  <mergeCells count="7">
    <mergeCell ref="A2:G2"/>
    <mergeCell ref="A3:C3"/>
    <mergeCell ref="A4:B4"/>
    <mergeCell ref="D4:F4"/>
    <mergeCell ref="A32:B32"/>
    <mergeCell ref="C4:C5"/>
    <mergeCell ref="G4:G5"/>
  </mergeCells>
  <pageMargins left="0.751388888888889" right="0.751388888888889" top="1" bottom="1" header="0.5" footer="0.5"/>
  <pageSetup paperSize="1" scale="68" pageOrder="overThenDown"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Right="0"/>
    <pageSetUpPr fitToPage="1"/>
  </sheetPr>
  <dimension ref="A1:F7"/>
  <sheetViews>
    <sheetView showZeros="0" workbookViewId="0">
      <selection activeCell="D16" sqref="D16"/>
    </sheetView>
  </sheetViews>
  <sheetFormatPr defaultColWidth="8.85" defaultRowHeight="15" customHeight="1" outlineLevelRow="6" outlineLevelCol="5"/>
  <cols>
    <col min="1" max="6" width="28.575" customWidth="1"/>
  </cols>
  <sheetData>
    <row r="1" ht="18.75" customHeight="1" spans="1:6">
      <c r="A1" s="71"/>
      <c r="B1" s="71"/>
      <c r="C1" s="58"/>
      <c r="D1" s="1"/>
      <c r="E1" s="1"/>
      <c r="F1" s="65" t="s">
        <v>144</v>
      </c>
    </row>
    <row r="2" ht="41.25" customHeight="1" spans="1:6">
      <c r="A2" s="59" t="s">
        <v>145</v>
      </c>
      <c r="B2" s="59"/>
      <c r="C2" s="59"/>
      <c r="D2" s="59"/>
      <c r="E2" s="59"/>
      <c r="F2" s="59"/>
    </row>
    <row r="3" ht="18.75" customHeight="1" spans="1:6">
      <c r="A3" s="4" t="str">
        <f>"单位名称："&amp;"元江哈尼族彝族傣族自治县教育体育局"</f>
        <v>单位名称：元江哈尼族彝族傣族自治县教育体育局</v>
      </c>
      <c r="B3" s="4"/>
      <c r="C3" s="4"/>
      <c r="D3" s="72"/>
      <c r="E3" s="1"/>
      <c r="F3" s="65" t="s">
        <v>28</v>
      </c>
    </row>
    <row r="4" ht="18.75" customHeight="1" spans="1:6">
      <c r="A4" s="12" t="s">
        <v>146</v>
      </c>
      <c r="B4" s="33" t="s">
        <v>147</v>
      </c>
      <c r="C4" s="33" t="s">
        <v>148</v>
      </c>
      <c r="D4" s="33"/>
      <c r="E4" s="33"/>
      <c r="F4" s="33" t="s">
        <v>149</v>
      </c>
    </row>
    <row r="5" ht="18.75" customHeight="1" spans="1:6">
      <c r="A5" s="12"/>
      <c r="B5" s="33"/>
      <c r="C5" s="33" t="s">
        <v>33</v>
      </c>
      <c r="D5" s="33" t="s">
        <v>150</v>
      </c>
      <c r="E5" s="33" t="s">
        <v>151</v>
      </c>
      <c r="F5" s="33"/>
    </row>
    <row r="6" ht="18.75" customHeight="1" spans="1:6">
      <c r="A6" s="60">
        <v>1</v>
      </c>
      <c r="B6" s="73">
        <v>2</v>
      </c>
      <c r="C6" s="60">
        <v>3</v>
      </c>
      <c r="D6" s="60">
        <v>4</v>
      </c>
      <c r="E6" s="60">
        <v>5</v>
      </c>
      <c r="F6" s="60">
        <v>6</v>
      </c>
    </row>
    <row r="7" ht="20.25" customHeight="1" spans="1:6">
      <c r="A7" s="16">
        <v>62000</v>
      </c>
      <c r="B7" s="16"/>
      <c r="C7" s="16">
        <v>29000</v>
      </c>
      <c r="D7" s="16"/>
      <c r="E7" s="16">
        <v>29000</v>
      </c>
      <c r="F7" s="16">
        <v>33000</v>
      </c>
    </row>
  </sheetData>
  <mergeCells count="6">
    <mergeCell ref="A2:F2"/>
    <mergeCell ref="A3:C3"/>
    <mergeCell ref="C4:E4"/>
    <mergeCell ref="A4:A5"/>
    <mergeCell ref="B4:B5"/>
    <mergeCell ref="F4:F5"/>
  </mergeCells>
  <pageMargins left="0.751388888888889" right="0.751388888888889" top="1" bottom="1" header="0.5" footer="0.5"/>
  <pageSetup paperSize="1" scale="72" pageOrder="overThenDown"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Right="0"/>
  </sheetPr>
  <dimension ref="A1:W61"/>
  <sheetViews>
    <sheetView showZeros="0" workbookViewId="0">
      <pane xSplit="1" ySplit="8" topLeftCell="B9" activePane="bottomRight" state="frozen"/>
      <selection/>
      <selection pane="topRight"/>
      <selection pane="bottomLeft"/>
      <selection pane="bottomRight" activeCell="G10" sqref="G10"/>
    </sheetView>
  </sheetViews>
  <sheetFormatPr defaultColWidth="8.85" defaultRowHeight="15" customHeight="1"/>
  <cols>
    <col min="1" max="1" width="28.575" style="57" customWidth="1"/>
    <col min="2" max="2" width="18.5" style="57" customWidth="1"/>
    <col min="3" max="3" width="18" style="57" customWidth="1"/>
    <col min="4" max="4" width="7.375" style="57" customWidth="1"/>
    <col min="5" max="5" width="18" style="57" customWidth="1"/>
    <col min="6" max="6" width="6.125" style="57" customWidth="1"/>
    <col min="7" max="7" width="18" style="57" customWidth="1"/>
    <col min="8" max="8" width="12.125" customWidth="1"/>
    <col min="9" max="9" width="11.375" customWidth="1"/>
    <col min="10" max="11" width="6.625" customWidth="1"/>
    <col min="12" max="12" width="11.625" customWidth="1"/>
    <col min="13" max="23" width="5.125" customWidth="1"/>
  </cols>
  <sheetData>
    <row r="1" ht="18.75" customHeight="1" spans="1:23">
      <c r="A1" s="58"/>
      <c r="B1" s="58"/>
      <c r="C1" s="58"/>
      <c r="D1" s="58"/>
      <c r="E1" s="58"/>
      <c r="F1" s="58"/>
      <c r="G1" s="58"/>
      <c r="H1" s="1"/>
      <c r="I1" s="1"/>
      <c r="J1" s="1"/>
      <c r="K1" s="1"/>
      <c r="L1" s="2"/>
      <c r="M1" s="2"/>
      <c r="N1" s="2"/>
      <c r="O1" s="2"/>
      <c r="P1" s="2"/>
      <c r="Q1" s="2"/>
      <c r="R1" s="2"/>
      <c r="S1" s="2"/>
      <c r="T1" s="2"/>
      <c r="U1" s="2"/>
      <c r="V1" s="2"/>
      <c r="W1" s="2" t="s">
        <v>152</v>
      </c>
    </row>
    <row r="2" ht="45" customHeight="1" spans="1:23">
      <c r="A2" s="59" t="s">
        <v>153</v>
      </c>
      <c r="B2" s="59"/>
      <c r="C2" s="59"/>
      <c r="D2" s="59"/>
      <c r="E2" s="59"/>
      <c r="F2" s="59"/>
      <c r="G2" s="59"/>
      <c r="H2" s="3"/>
      <c r="I2" s="3"/>
      <c r="J2" s="3"/>
      <c r="K2" s="3"/>
      <c r="L2" s="70"/>
      <c r="M2" s="70"/>
      <c r="N2" s="70"/>
      <c r="O2" s="70"/>
      <c r="P2" s="70"/>
      <c r="Q2" s="70"/>
      <c r="R2" s="70"/>
      <c r="S2" s="70"/>
      <c r="T2" s="70"/>
      <c r="U2" s="70"/>
      <c r="V2" s="70"/>
      <c r="W2" s="70"/>
    </row>
    <row r="3" ht="18.75" customHeight="1" spans="1:23">
      <c r="A3" s="47" t="str">
        <f>"单位名称："&amp;"元江哈尼族彝族傣族自治县教育体育局"</f>
        <v>单位名称：元江哈尼族彝族傣族自治县教育体育局</v>
      </c>
      <c r="B3" s="47"/>
      <c r="C3" s="47"/>
      <c r="D3" s="47"/>
      <c r="E3" s="47"/>
      <c r="F3" s="47"/>
      <c r="G3" s="47"/>
      <c r="H3" s="67"/>
      <c r="I3" s="67"/>
      <c r="J3" s="67"/>
      <c r="K3" s="67"/>
      <c r="L3" s="5"/>
      <c r="M3" s="5"/>
      <c r="N3" s="5"/>
      <c r="O3" s="5"/>
      <c r="P3" s="5"/>
      <c r="Q3" s="5"/>
      <c r="R3" s="5"/>
      <c r="S3" s="5"/>
      <c r="T3" s="5"/>
      <c r="U3" s="5"/>
      <c r="V3" s="5"/>
      <c r="W3" s="5" t="s">
        <v>28</v>
      </c>
    </row>
    <row r="4" ht="18.75" customHeight="1" spans="1:23">
      <c r="A4" s="68" t="s">
        <v>154</v>
      </c>
      <c r="B4" s="68" t="s">
        <v>155</v>
      </c>
      <c r="C4" s="68" t="s">
        <v>156</v>
      </c>
      <c r="D4" s="68" t="s">
        <v>157</v>
      </c>
      <c r="E4" s="68" t="s">
        <v>158</v>
      </c>
      <c r="F4" s="68" t="s">
        <v>159</v>
      </c>
      <c r="G4" s="68" t="s">
        <v>160</v>
      </c>
      <c r="H4" s="69" t="s">
        <v>31</v>
      </c>
      <c r="I4" s="69" t="s">
        <v>161</v>
      </c>
      <c r="J4" s="68"/>
      <c r="K4" s="68"/>
      <c r="L4" s="68"/>
      <c r="M4" s="68"/>
      <c r="N4" s="68" t="s">
        <v>162</v>
      </c>
      <c r="O4" s="68"/>
      <c r="P4" s="68"/>
      <c r="Q4" s="68" t="s">
        <v>37</v>
      </c>
      <c r="R4" s="68" t="s">
        <v>61</v>
      </c>
      <c r="S4" s="68"/>
      <c r="T4" s="68"/>
      <c r="U4" s="68"/>
      <c r="V4" s="68"/>
      <c r="W4" s="68"/>
    </row>
    <row r="5" ht="18.75" customHeight="1" spans="1:23">
      <c r="A5" s="68"/>
      <c r="B5" s="68"/>
      <c r="C5" s="68"/>
      <c r="D5" s="68"/>
      <c r="E5" s="68"/>
      <c r="F5" s="68"/>
      <c r="G5" s="68"/>
      <c r="H5" s="69" t="s">
        <v>163</v>
      </c>
      <c r="I5" s="69" t="s">
        <v>164</v>
      </c>
      <c r="J5" s="68" t="s">
        <v>35</v>
      </c>
      <c r="K5" s="68" t="s">
        <v>36</v>
      </c>
      <c r="L5" s="68"/>
      <c r="M5" s="68"/>
      <c r="N5" s="68" t="s">
        <v>162</v>
      </c>
      <c r="O5" s="68" t="s">
        <v>35</v>
      </c>
      <c r="P5" s="68" t="s">
        <v>36</v>
      </c>
      <c r="Q5" s="68" t="s">
        <v>37</v>
      </c>
      <c r="R5" s="68" t="s">
        <v>61</v>
      </c>
      <c r="S5" s="68" t="s">
        <v>40</v>
      </c>
      <c r="T5" s="68" t="s">
        <v>41</v>
      </c>
      <c r="U5" s="68" t="s">
        <v>42</v>
      </c>
      <c r="V5" s="68" t="s">
        <v>43</v>
      </c>
      <c r="W5" s="68" t="s">
        <v>44</v>
      </c>
    </row>
    <row r="6" ht="18.75" customHeight="1" spans="1:23">
      <c r="A6" s="68"/>
      <c r="B6" s="68"/>
      <c r="C6" s="68"/>
      <c r="D6" s="68"/>
      <c r="E6" s="68"/>
      <c r="F6" s="68"/>
      <c r="G6" s="68"/>
      <c r="H6" s="69"/>
      <c r="I6" s="69" t="s">
        <v>165</v>
      </c>
      <c r="J6" s="68" t="s">
        <v>166</v>
      </c>
      <c r="K6" s="68" t="s">
        <v>167</v>
      </c>
      <c r="L6" s="68" t="s">
        <v>168</v>
      </c>
      <c r="M6" s="68" t="s">
        <v>169</v>
      </c>
      <c r="N6" s="68" t="s">
        <v>34</v>
      </c>
      <c r="O6" s="68" t="s">
        <v>35</v>
      </c>
      <c r="P6" s="68" t="s">
        <v>36</v>
      </c>
      <c r="Q6" s="68"/>
      <c r="R6" s="68" t="s">
        <v>33</v>
      </c>
      <c r="S6" s="68" t="s">
        <v>40</v>
      </c>
      <c r="T6" s="68" t="s">
        <v>41</v>
      </c>
      <c r="U6" s="68" t="s">
        <v>42</v>
      </c>
      <c r="V6" s="68" t="s">
        <v>43</v>
      </c>
      <c r="W6" s="68" t="s">
        <v>44</v>
      </c>
    </row>
    <row r="7" ht="39" customHeight="1" spans="1:23">
      <c r="A7" s="68"/>
      <c r="B7" s="68"/>
      <c r="C7" s="68"/>
      <c r="D7" s="68"/>
      <c r="E7" s="68"/>
      <c r="F7" s="68"/>
      <c r="G7" s="68"/>
      <c r="H7" s="69"/>
      <c r="I7" s="69" t="s">
        <v>33</v>
      </c>
      <c r="J7" s="68"/>
      <c r="K7" s="68"/>
      <c r="L7" s="68"/>
      <c r="M7" s="68"/>
      <c r="N7" s="68"/>
      <c r="O7" s="68"/>
      <c r="P7" s="68"/>
      <c r="Q7" s="68"/>
      <c r="R7" s="68"/>
      <c r="S7" s="68"/>
      <c r="T7" s="68"/>
      <c r="U7" s="68"/>
      <c r="V7" s="68"/>
      <c r="W7" s="68"/>
    </row>
    <row r="8" ht="18.75" customHeight="1" spans="1:23">
      <c r="A8" s="68" t="s">
        <v>45</v>
      </c>
      <c r="B8" s="68">
        <v>2</v>
      </c>
      <c r="C8" s="68">
        <v>3</v>
      </c>
      <c r="D8" s="68">
        <v>4</v>
      </c>
      <c r="E8" s="68">
        <v>5</v>
      </c>
      <c r="F8" s="68">
        <v>6</v>
      </c>
      <c r="G8" s="68">
        <v>7</v>
      </c>
      <c r="H8" s="69">
        <v>8</v>
      </c>
      <c r="I8" s="69">
        <v>9</v>
      </c>
      <c r="J8" s="69">
        <v>10</v>
      </c>
      <c r="K8" s="69">
        <v>11</v>
      </c>
      <c r="L8" s="69">
        <v>12</v>
      </c>
      <c r="M8" s="69">
        <v>13</v>
      </c>
      <c r="N8" s="69">
        <v>14</v>
      </c>
      <c r="O8" s="69">
        <v>15</v>
      </c>
      <c r="P8" s="69">
        <v>16</v>
      </c>
      <c r="Q8" s="69">
        <v>17</v>
      </c>
      <c r="R8" s="69">
        <v>18</v>
      </c>
      <c r="S8" s="69">
        <v>19</v>
      </c>
      <c r="T8" s="69">
        <v>20</v>
      </c>
      <c r="U8" s="69">
        <v>21</v>
      </c>
      <c r="V8" s="69">
        <v>22</v>
      </c>
      <c r="W8" s="69">
        <v>23</v>
      </c>
    </row>
    <row r="9" ht="24" customHeight="1" spans="1:23">
      <c r="A9" s="9" t="s">
        <v>55</v>
      </c>
      <c r="B9" s="9" t="s">
        <v>170</v>
      </c>
      <c r="C9" s="9" t="s">
        <v>171</v>
      </c>
      <c r="D9" s="9" t="s">
        <v>74</v>
      </c>
      <c r="E9" s="9" t="s">
        <v>75</v>
      </c>
      <c r="F9" s="9" t="s">
        <v>172</v>
      </c>
      <c r="G9" s="9" t="s">
        <v>173</v>
      </c>
      <c r="H9" s="16">
        <v>465180</v>
      </c>
      <c r="I9" s="16">
        <v>465180</v>
      </c>
      <c r="J9" s="16"/>
      <c r="K9" s="16"/>
      <c r="L9" s="16">
        <v>465180</v>
      </c>
      <c r="M9" s="16"/>
      <c r="N9" s="16"/>
      <c r="O9" s="16"/>
      <c r="P9" s="16"/>
      <c r="Q9" s="16"/>
      <c r="R9" s="16"/>
      <c r="S9" s="16"/>
      <c r="T9" s="16"/>
      <c r="U9" s="16"/>
      <c r="V9" s="16"/>
      <c r="W9" s="16"/>
    </row>
    <row r="10" ht="24" customHeight="1" spans="1:23">
      <c r="A10" s="9" t="s">
        <v>55</v>
      </c>
      <c r="B10" s="9" t="s">
        <v>170</v>
      </c>
      <c r="C10" s="9" t="s">
        <v>171</v>
      </c>
      <c r="D10" s="9" t="s">
        <v>74</v>
      </c>
      <c r="E10" s="9" t="s">
        <v>75</v>
      </c>
      <c r="F10" s="9" t="s">
        <v>174</v>
      </c>
      <c r="G10" s="9" t="s">
        <v>175</v>
      </c>
      <c r="H10" s="16">
        <v>695472</v>
      </c>
      <c r="I10" s="16">
        <v>695472</v>
      </c>
      <c r="J10" s="16"/>
      <c r="K10" s="16"/>
      <c r="L10" s="16">
        <v>695472</v>
      </c>
      <c r="M10" s="16"/>
      <c r="N10" s="16"/>
      <c r="O10" s="16"/>
      <c r="P10" s="31"/>
      <c r="Q10" s="16"/>
      <c r="R10" s="16"/>
      <c r="S10" s="16"/>
      <c r="T10" s="16"/>
      <c r="U10" s="16"/>
      <c r="V10" s="16"/>
      <c r="W10" s="16"/>
    </row>
    <row r="11" ht="24" customHeight="1" spans="1:23">
      <c r="A11" s="9" t="s">
        <v>55</v>
      </c>
      <c r="B11" s="9" t="s">
        <v>170</v>
      </c>
      <c r="C11" s="9" t="s">
        <v>171</v>
      </c>
      <c r="D11" s="9" t="s">
        <v>74</v>
      </c>
      <c r="E11" s="9" t="s">
        <v>75</v>
      </c>
      <c r="F11" s="9" t="s">
        <v>176</v>
      </c>
      <c r="G11" s="9" t="s">
        <v>177</v>
      </c>
      <c r="H11" s="16">
        <v>3300</v>
      </c>
      <c r="I11" s="16">
        <v>3300</v>
      </c>
      <c r="J11" s="16"/>
      <c r="K11" s="16"/>
      <c r="L11" s="16">
        <v>3300</v>
      </c>
      <c r="M11" s="16"/>
      <c r="N11" s="16"/>
      <c r="O11" s="16"/>
      <c r="P11" s="31"/>
      <c r="Q11" s="16"/>
      <c r="R11" s="16"/>
      <c r="S11" s="16"/>
      <c r="T11" s="16"/>
      <c r="U11" s="16"/>
      <c r="V11" s="16"/>
      <c r="W11" s="16"/>
    </row>
    <row r="12" ht="24" customHeight="1" spans="1:23">
      <c r="A12" s="9" t="s">
        <v>55</v>
      </c>
      <c r="B12" s="9" t="s">
        <v>170</v>
      </c>
      <c r="C12" s="9" t="s">
        <v>171</v>
      </c>
      <c r="D12" s="9" t="s">
        <v>74</v>
      </c>
      <c r="E12" s="9" t="s">
        <v>75</v>
      </c>
      <c r="F12" s="9" t="s">
        <v>176</v>
      </c>
      <c r="G12" s="9" t="s">
        <v>177</v>
      </c>
      <c r="H12" s="16">
        <v>38765</v>
      </c>
      <c r="I12" s="16">
        <v>38765</v>
      </c>
      <c r="J12" s="16"/>
      <c r="K12" s="16"/>
      <c r="L12" s="16">
        <v>38765</v>
      </c>
      <c r="M12" s="16"/>
      <c r="N12" s="16"/>
      <c r="O12" s="16"/>
      <c r="P12" s="31"/>
      <c r="Q12" s="16"/>
      <c r="R12" s="16"/>
      <c r="S12" s="16"/>
      <c r="T12" s="16"/>
      <c r="U12" s="16"/>
      <c r="V12" s="16"/>
      <c r="W12" s="16"/>
    </row>
    <row r="13" ht="24" customHeight="1" spans="1:23">
      <c r="A13" s="9" t="s">
        <v>55</v>
      </c>
      <c r="B13" s="9" t="s">
        <v>178</v>
      </c>
      <c r="C13" s="9" t="s">
        <v>179</v>
      </c>
      <c r="D13" s="9" t="s">
        <v>76</v>
      </c>
      <c r="E13" s="9" t="s">
        <v>77</v>
      </c>
      <c r="F13" s="9" t="s">
        <v>172</v>
      </c>
      <c r="G13" s="9" t="s">
        <v>173</v>
      </c>
      <c r="H13" s="16">
        <v>2737416</v>
      </c>
      <c r="I13" s="16">
        <v>2737416</v>
      </c>
      <c r="J13" s="16"/>
      <c r="K13" s="16"/>
      <c r="L13" s="16">
        <v>2737416</v>
      </c>
      <c r="M13" s="16"/>
      <c r="N13" s="16"/>
      <c r="O13" s="16"/>
      <c r="P13" s="31"/>
      <c r="Q13" s="16"/>
      <c r="R13" s="16"/>
      <c r="S13" s="16"/>
      <c r="T13" s="16"/>
      <c r="U13" s="16"/>
      <c r="V13" s="16"/>
      <c r="W13" s="16"/>
    </row>
    <row r="14" ht="24" customHeight="1" spans="1:23">
      <c r="A14" s="9" t="s">
        <v>55</v>
      </c>
      <c r="B14" s="9" t="s">
        <v>178</v>
      </c>
      <c r="C14" s="9" t="s">
        <v>179</v>
      </c>
      <c r="D14" s="9" t="s">
        <v>76</v>
      </c>
      <c r="E14" s="9" t="s">
        <v>77</v>
      </c>
      <c r="F14" s="9" t="s">
        <v>174</v>
      </c>
      <c r="G14" s="9" t="s">
        <v>175</v>
      </c>
      <c r="H14" s="16">
        <v>272148</v>
      </c>
      <c r="I14" s="16">
        <v>272148</v>
      </c>
      <c r="J14" s="16"/>
      <c r="K14" s="16"/>
      <c r="L14" s="16">
        <v>272148</v>
      </c>
      <c r="M14" s="16"/>
      <c r="N14" s="16"/>
      <c r="O14" s="16"/>
      <c r="P14" s="31"/>
      <c r="Q14" s="16"/>
      <c r="R14" s="16"/>
      <c r="S14" s="16"/>
      <c r="T14" s="16"/>
      <c r="U14" s="16"/>
      <c r="V14" s="16"/>
      <c r="W14" s="16"/>
    </row>
    <row r="15" ht="24" customHeight="1" spans="1:23">
      <c r="A15" s="9" t="s">
        <v>55</v>
      </c>
      <c r="B15" s="9" t="s">
        <v>178</v>
      </c>
      <c r="C15" s="9" t="s">
        <v>179</v>
      </c>
      <c r="D15" s="9" t="s">
        <v>76</v>
      </c>
      <c r="E15" s="9" t="s">
        <v>77</v>
      </c>
      <c r="F15" s="9" t="s">
        <v>176</v>
      </c>
      <c r="G15" s="9" t="s">
        <v>177</v>
      </c>
      <c r="H15" s="16">
        <v>228118</v>
      </c>
      <c r="I15" s="16">
        <v>228118</v>
      </c>
      <c r="J15" s="16"/>
      <c r="K15" s="16"/>
      <c r="L15" s="16">
        <v>228118</v>
      </c>
      <c r="M15" s="16"/>
      <c r="N15" s="16"/>
      <c r="O15" s="16"/>
      <c r="P15" s="31"/>
      <c r="Q15" s="16"/>
      <c r="R15" s="16"/>
      <c r="S15" s="16"/>
      <c r="T15" s="16"/>
      <c r="U15" s="16"/>
      <c r="V15" s="16"/>
      <c r="W15" s="16"/>
    </row>
    <row r="16" ht="24" customHeight="1" spans="1:23">
      <c r="A16" s="9" t="s">
        <v>55</v>
      </c>
      <c r="B16" s="9" t="s">
        <v>178</v>
      </c>
      <c r="C16" s="9" t="s">
        <v>179</v>
      </c>
      <c r="D16" s="9" t="s">
        <v>76</v>
      </c>
      <c r="E16" s="9" t="s">
        <v>77</v>
      </c>
      <c r="F16" s="9" t="s">
        <v>176</v>
      </c>
      <c r="G16" s="9" t="s">
        <v>177</v>
      </c>
      <c r="H16" s="16">
        <v>14100</v>
      </c>
      <c r="I16" s="16">
        <v>14100</v>
      </c>
      <c r="J16" s="16"/>
      <c r="K16" s="16"/>
      <c r="L16" s="16">
        <v>14100</v>
      </c>
      <c r="M16" s="16"/>
      <c r="N16" s="16"/>
      <c r="O16" s="16"/>
      <c r="P16" s="31"/>
      <c r="Q16" s="16"/>
      <c r="R16" s="16"/>
      <c r="S16" s="16"/>
      <c r="T16" s="16"/>
      <c r="U16" s="16"/>
      <c r="V16" s="16"/>
      <c r="W16" s="16"/>
    </row>
    <row r="17" ht="24" customHeight="1" spans="1:23">
      <c r="A17" s="9" t="s">
        <v>55</v>
      </c>
      <c r="B17" s="9" t="s">
        <v>178</v>
      </c>
      <c r="C17" s="9" t="s">
        <v>179</v>
      </c>
      <c r="D17" s="9" t="s">
        <v>76</v>
      </c>
      <c r="E17" s="9" t="s">
        <v>77</v>
      </c>
      <c r="F17" s="9" t="s">
        <v>180</v>
      </c>
      <c r="G17" s="9" t="s">
        <v>181</v>
      </c>
      <c r="H17" s="16">
        <v>1410000</v>
      </c>
      <c r="I17" s="16">
        <v>1410000</v>
      </c>
      <c r="J17" s="16"/>
      <c r="K17" s="16"/>
      <c r="L17" s="16">
        <v>1410000</v>
      </c>
      <c r="M17" s="16"/>
      <c r="N17" s="16"/>
      <c r="O17" s="16"/>
      <c r="P17" s="31"/>
      <c r="Q17" s="16"/>
      <c r="R17" s="16"/>
      <c r="S17" s="16"/>
      <c r="T17" s="16"/>
      <c r="U17" s="16"/>
      <c r="V17" s="16"/>
      <c r="W17" s="16"/>
    </row>
    <row r="18" ht="24" customHeight="1" spans="1:23">
      <c r="A18" s="9" t="s">
        <v>55</v>
      </c>
      <c r="B18" s="9" t="s">
        <v>178</v>
      </c>
      <c r="C18" s="9" t="s">
        <v>179</v>
      </c>
      <c r="D18" s="9" t="s">
        <v>76</v>
      </c>
      <c r="E18" s="9" t="s">
        <v>77</v>
      </c>
      <c r="F18" s="9" t="s">
        <v>180</v>
      </c>
      <c r="G18" s="9" t="s">
        <v>181</v>
      </c>
      <c r="H18" s="16">
        <v>821340</v>
      </c>
      <c r="I18" s="16">
        <v>821340</v>
      </c>
      <c r="J18" s="16"/>
      <c r="K18" s="16"/>
      <c r="L18" s="16">
        <v>821340</v>
      </c>
      <c r="M18" s="16"/>
      <c r="N18" s="16"/>
      <c r="O18" s="16"/>
      <c r="P18" s="31"/>
      <c r="Q18" s="16"/>
      <c r="R18" s="16"/>
      <c r="S18" s="16"/>
      <c r="T18" s="16"/>
      <c r="U18" s="16"/>
      <c r="V18" s="16"/>
      <c r="W18" s="16"/>
    </row>
    <row r="19" ht="24" customHeight="1" spans="1:23">
      <c r="A19" s="9" t="s">
        <v>55</v>
      </c>
      <c r="B19" s="9" t="s">
        <v>182</v>
      </c>
      <c r="C19" s="9" t="s">
        <v>183</v>
      </c>
      <c r="D19" s="9" t="s">
        <v>74</v>
      </c>
      <c r="E19" s="9" t="s">
        <v>75</v>
      </c>
      <c r="F19" s="9" t="s">
        <v>184</v>
      </c>
      <c r="G19" s="9" t="s">
        <v>185</v>
      </c>
      <c r="H19" s="16">
        <v>912.84</v>
      </c>
      <c r="I19" s="16">
        <v>912.84</v>
      </c>
      <c r="J19" s="16"/>
      <c r="K19" s="16"/>
      <c r="L19" s="16">
        <v>912.84</v>
      </c>
      <c r="M19" s="16"/>
      <c r="N19" s="16"/>
      <c r="O19" s="16"/>
      <c r="P19" s="31"/>
      <c r="Q19" s="16"/>
      <c r="R19" s="16"/>
      <c r="S19" s="16"/>
      <c r="T19" s="16"/>
      <c r="U19" s="16"/>
      <c r="V19" s="16"/>
      <c r="W19" s="16"/>
    </row>
    <row r="20" ht="24" customHeight="1" spans="1:23">
      <c r="A20" s="9" t="s">
        <v>55</v>
      </c>
      <c r="B20" s="9" t="s">
        <v>182</v>
      </c>
      <c r="C20" s="9" t="s">
        <v>183</v>
      </c>
      <c r="D20" s="9" t="s">
        <v>76</v>
      </c>
      <c r="E20" s="9" t="s">
        <v>77</v>
      </c>
      <c r="F20" s="9" t="s">
        <v>184</v>
      </c>
      <c r="G20" s="9" t="s">
        <v>185</v>
      </c>
      <c r="H20" s="16">
        <v>42817.47</v>
      </c>
      <c r="I20" s="16">
        <v>42817.47</v>
      </c>
      <c r="J20" s="16"/>
      <c r="K20" s="16"/>
      <c r="L20" s="16">
        <v>42817.47</v>
      </c>
      <c r="M20" s="16"/>
      <c r="N20" s="16"/>
      <c r="O20" s="16"/>
      <c r="P20" s="31"/>
      <c r="Q20" s="16"/>
      <c r="R20" s="16"/>
      <c r="S20" s="16"/>
      <c r="T20" s="16"/>
      <c r="U20" s="16"/>
      <c r="V20" s="16"/>
      <c r="W20" s="16"/>
    </row>
    <row r="21" ht="24" customHeight="1" spans="1:23">
      <c r="A21" s="9" t="s">
        <v>55</v>
      </c>
      <c r="B21" s="9" t="s">
        <v>182</v>
      </c>
      <c r="C21" s="9" t="s">
        <v>183</v>
      </c>
      <c r="D21" s="9" t="s">
        <v>98</v>
      </c>
      <c r="E21" s="9" t="s">
        <v>99</v>
      </c>
      <c r="F21" s="9" t="s">
        <v>186</v>
      </c>
      <c r="G21" s="9" t="s">
        <v>187</v>
      </c>
      <c r="H21" s="16">
        <v>1169704.8</v>
      </c>
      <c r="I21" s="16">
        <v>1169704.8</v>
      </c>
      <c r="J21" s="16"/>
      <c r="K21" s="16"/>
      <c r="L21" s="16">
        <v>1169704.8</v>
      </c>
      <c r="M21" s="16"/>
      <c r="N21" s="16"/>
      <c r="O21" s="16"/>
      <c r="P21" s="31"/>
      <c r="Q21" s="16"/>
      <c r="R21" s="16"/>
      <c r="S21" s="16"/>
      <c r="T21" s="16"/>
      <c r="U21" s="16"/>
      <c r="V21" s="16"/>
      <c r="W21" s="16"/>
    </row>
    <row r="22" ht="24" customHeight="1" spans="1:23">
      <c r="A22" s="9" t="s">
        <v>55</v>
      </c>
      <c r="B22" s="9" t="s">
        <v>182</v>
      </c>
      <c r="C22" s="9" t="s">
        <v>183</v>
      </c>
      <c r="D22" s="9" t="s">
        <v>108</v>
      </c>
      <c r="E22" s="9" t="s">
        <v>109</v>
      </c>
      <c r="F22" s="9" t="s">
        <v>188</v>
      </c>
      <c r="G22" s="9" t="s">
        <v>189</v>
      </c>
      <c r="H22" s="16">
        <v>99091.46</v>
      </c>
      <c r="I22" s="16">
        <v>99091.46</v>
      </c>
      <c r="J22" s="16"/>
      <c r="K22" s="16"/>
      <c r="L22" s="16">
        <v>99091.46</v>
      </c>
      <c r="M22" s="16"/>
      <c r="N22" s="16"/>
      <c r="O22" s="16"/>
      <c r="P22" s="31"/>
      <c r="Q22" s="16"/>
      <c r="R22" s="16"/>
      <c r="S22" s="16"/>
      <c r="T22" s="16"/>
      <c r="U22" s="16"/>
      <c r="V22" s="16"/>
      <c r="W22" s="16"/>
    </row>
    <row r="23" ht="24" customHeight="1" spans="1:23">
      <c r="A23" s="9" t="s">
        <v>55</v>
      </c>
      <c r="B23" s="9" t="s">
        <v>182</v>
      </c>
      <c r="C23" s="9" t="s">
        <v>183</v>
      </c>
      <c r="D23" s="9" t="s">
        <v>110</v>
      </c>
      <c r="E23" s="9" t="s">
        <v>111</v>
      </c>
      <c r="F23" s="9" t="s">
        <v>188</v>
      </c>
      <c r="G23" s="9" t="s">
        <v>189</v>
      </c>
      <c r="H23" s="16">
        <v>507692.91</v>
      </c>
      <c r="I23" s="16">
        <v>507692.91</v>
      </c>
      <c r="J23" s="16"/>
      <c r="K23" s="16"/>
      <c r="L23" s="16">
        <v>507692.91</v>
      </c>
      <c r="M23" s="16"/>
      <c r="N23" s="16"/>
      <c r="O23" s="16"/>
      <c r="P23" s="31"/>
      <c r="Q23" s="16"/>
      <c r="R23" s="16"/>
      <c r="S23" s="16"/>
      <c r="T23" s="16"/>
      <c r="U23" s="16"/>
      <c r="V23" s="16"/>
      <c r="W23" s="16"/>
    </row>
    <row r="24" ht="24" customHeight="1" spans="1:23">
      <c r="A24" s="9" t="s">
        <v>55</v>
      </c>
      <c r="B24" s="9" t="s">
        <v>182</v>
      </c>
      <c r="C24" s="9" t="s">
        <v>183</v>
      </c>
      <c r="D24" s="9" t="s">
        <v>112</v>
      </c>
      <c r="E24" s="9" t="s">
        <v>113</v>
      </c>
      <c r="F24" s="9" t="s">
        <v>184</v>
      </c>
      <c r="G24" s="9" t="s">
        <v>185</v>
      </c>
      <c r="H24" s="16">
        <v>26828</v>
      </c>
      <c r="I24" s="16">
        <v>26828</v>
      </c>
      <c r="J24" s="16"/>
      <c r="K24" s="16"/>
      <c r="L24" s="16">
        <v>26828</v>
      </c>
      <c r="M24" s="16"/>
      <c r="N24" s="16"/>
      <c r="O24" s="16"/>
      <c r="P24" s="31"/>
      <c r="Q24" s="16"/>
      <c r="R24" s="16"/>
      <c r="S24" s="16"/>
      <c r="T24" s="16"/>
      <c r="U24" s="16"/>
      <c r="V24" s="16"/>
      <c r="W24" s="16"/>
    </row>
    <row r="25" ht="24" customHeight="1" spans="1:23">
      <c r="A25" s="9" t="s">
        <v>55</v>
      </c>
      <c r="B25" s="9" t="s">
        <v>182</v>
      </c>
      <c r="C25" s="9" t="s">
        <v>183</v>
      </c>
      <c r="D25" s="9" t="s">
        <v>112</v>
      </c>
      <c r="E25" s="9" t="s">
        <v>113</v>
      </c>
      <c r="F25" s="9" t="s">
        <v>184</v>
      </c>
      <c r="G25" s="9" t="s">
        <v>185</v>
      </c>
      <c r="H25" s="16">
        <v>36553.28</v>
      </c>
      <c r="I25" s="16">
        <v>36553.28</v>
      </c>
      <c r="J25" s="16"/>
      <c r="K25" s="16"/>
      <c r="L25" s="16">
        <v>36553.28</v>
      </c>
      <c r="M25" s="16"/>
      <c r="N25" s="16"/>
      <c r="O25" s="16"/>
      <c r="P25" s="31"/>
      <c r="Q25" s="16"/>
      <c r="R25" s="16"/>
      <c r="S25" s="16"/>
      <c r="T25" s="16"/>
      <c r="U25" s="16"/>
      <c r="V25" s="16"/>
      <c r="W25" s="16"/>
    </row>
    <row r="26" ht="24" customHeight="1" spans="1:23">
      <c r="A26" s="9" t="s">
        <v>55</v>
      </c>
      <c r="B26" s="9" t="s">
        <v>182</v>
      </c>
      <c r="C26" s="9" t="s">
        <v>183</v>
      </c>
      <c r="D26" s="9" t="s">
        <v>112</v>
      </c>
      <c r="E26" s="9" t="s">
        <v>113</v>
      </c>
      <c r="F26" s="9" t="s">
        <v>184</v>
      </c>
      <c r="G26" s="9" t="s">
        <v>185</v>
      </c>
      <c r="H26" s="16">
        <v>9531</v>
      </c>
      <c r="I26" s="16">
        <v>9531</v>
      </c>
      <c r="J26" s="16"/>
      <c r="K26" s="16"/>
      <c r="L26" s="16">
        <v>9531</v>
      </c>
      <c r="M26" s="16"/>
      <c r="N26" s="16"/>
      <c r="O26" s="16"/>
      <c r="P26" s="31"/>
      <c r="Q26" s="16"/>
      <c r="R26" s="16"/>
      <c r="S26" s="16"/>
      <c r="T26" s="16"/>
      <c r="U26" s="16"/>
      <c r="V26" s="16"/>
      <c r="W26" s="16"/>
    </row>
    <row r="27" ht="24" customHeight="1" spans="1:23">
      <c r="A27" s="9" t="s">
        <v>55</v>
      </c>
      <c r="B27" s="9" t="s">
        <v>190</v>
      </c>
      <c r="C27" s="9" t="s">
        <v>125</v>
      </c>
      <c r="D27" s="9" t="s">
        <v>124</v>
      </c>
      <c r="E27" s="9" t="s">
        <v>125</v>
      </c>
      <c r="F27" s="9" t="s">
        <v>191</v>
      </c>
      <c r="G27" s="9" t="s">
        <v>125</v>
      </c>
      <c r="H27" s="16">
        <v>886836</v>
      </c>
      <c r="I27" s="16">
        <v>886836</v>
      </c>
      <c r="J27" s="16"/>
      <c r="K27" s="16"/>
      <c r="L27" s="16">
        <v>886836</v>
      </c>
      <c r="M27" s="16"/>
      <c r="N27" s="16"/>
      <c r="O27" s="16"/>
      <c r="P27" s="31"/>
      <c r="Q27" s="16"/>
      <c r="R27" s="16"/>
      <c r="S27" s="16"/>
      <c r="T27" s="16"/>
      <c r="U27" s="16"/>
      <c r="V27" s="16"/>
      <c r="W27" s="16"/>
    </row>
    <row r="28" ht="24" customHeight="1" spans="1:23">
      <c r="A28" s="9" t="s">
        <v>55</v>
      </c>
      <c r="B28" s="9" t="s">
        <v>192</v>
      </c>
      <c r="C28" s="9" t="s">
        <v>193</v>
      </c>
      <c r="D28" s="9" t="s">
        <v>74</v>
      </c>
      <c r="E28" s="9" t="s">
        <v>75</v>
      </c>
      <c r="F28" s="9" t="s">
        <v>194</v>
      </c>
      <c r="G28" s="9" t="s">
        <v>195</v>
      </c>
      <c r="H28" s="16">
        <v>29000</v>
      </c>
      <c r="I28" s="16">
        <v>29000</v>
      </c>
      <c r="J28" s="16"/>
      <c r="K28" s="16"/>
      <c r="L28" s="16">
        <v>29000</v>
      </c>
      <c r="M28" s="16"/>
      <c r="N28" s="16"/>
      <c r="O28" s="16"/>
      <c r="P28" s="31"/>
      <c r="Q28" s="16"/>
      <c r="R28" s="16"/>
      <c r="S28" s="16"/>
      <c r="T28" s="16"/>
      <c r="U28" s="16"/>
      <c r="V28" s="16"/>
      <c r="W28" s="16"/>
    </row>
    <row r="29" ht="24" customHeight="1" spans="1:23">
      <c r="A29" s="9" t="s">
        <v>55</v>
      </c>
      <c r="B29" s="9" t="s">
        <v>196</v>
      </c>
      <c r="C29" s="9" t="s">
        <v>197</v>
      </c>
      <c r="D29" s="9" t="s">
        <v>74</v>
      </c>
      <c r="E29" s="9" t="s">
        <v>75</v>
      </c>
      <c r="F29" s="9" t="s">
        <v>198</v>
      </c>
      <c r="G29" s="9" t="s">
        <v>199</v>
      </c>
      <c r="H29" s="16">
        <v>96600</v>
      </c>
      <c r="I29" s="16">
        <v>96600</v>
      </c>
      <c r="J29" s="16"/>
      <c r="K29" s="16"/>
      <c r="L29" s="16">
        <v>96600</v>
      </c>
      <c r="M29" s="16"/>
      <c r="N29" s="16"/>
      <c r="O29" s="16"/>
      <c r="P29" s="31"/>
      <c r="Q29" s="16"/>
      <c r="R29" s="16"/>
      <c r="S29" s="16"/>
      <c r="T29" s="16"/>
      <c r="U29" s="16"/>
      <c r="V29" s="16"/>
      <c r="W29" s="16"/>
    </row>
    <row r="30" ht="24" customHeight="1" spans="1:23">
      <c r="A30" s="9" t="s">
        <v>55</v>
      </c>
      <c r="B30" s="9" t="s">
        <v>200</v>
      </c>
      <c r="C30" s="9" t="s">
        <v>201</v>
      </c>
      <c r="D30" s="9" t="s">
        <v>74</v>
      </c>
      <c r="E30" s="9" t="s">
        <v>75</v>
      </c>
      <c r="F30" s="9" t="s">
        <v>202</v>
      </c>
      <c r="G30" s="9" t="s">
        <v>201</v>
      </c>
      <c r="H30" s="16">
        <v>23380.32</v>
      </c>
      <c r="I30" s="16">
        <v>23380.32</v>
      </c>
      <c r="J30" s="16"/>
      <c r="K30" s="16"/>
      <c r="L30" s="16">
        <v>23380.32</v>
      </c>
      <c r="M30" s="16"/>
      <c r="N30" s="16"/>
      <c r="O30" s="16"/>
      <c r="P30" s="31"/>
      <c r="Q30" s="16"/>
      <c r="R30" s="16"/>
      <c r="S30" s="16"/>
      <c r="T30" s="16"/>
      <c r="U30" s="16"/>
      <c r="V30" s="16"/>
      <c r="W30" s="16"/>
    </row>
    <row r="31" ht="24" customHeight="1" spans="1:23">
      <c r="A31" s="9" t="s">
        <v>55</v>
      </c>
      <c r="B31" s="9" t="s">
        <v>200</v>
      </c>
      <c r="C31" s="9" t="s">
        <v>201</v>
      </c>
      <c r="D31" s="9" t="s">
        <v>76</v>
      </c>
      <c r="E31" s="9" t="s">
        <v>77</v>
      </c>
      <c r="F31" s="9" t="s">
        <v>202</v>
      </c>
      <c r="G31" s="9" t="s">
        <v>201</v>
      </c>
      <c r="H31" s="16">
        <v>123033.6</v>
      </c>
      <c r="I31" s="16">
        <v>123033.6</v>
      </c>
      <c r="J31" s="16"/>
      <c r="K31" s="16"/>
      <c r="L31" s="16">
        <v>123033.6</v>
      </c>
      <c r="M31" s="16"/>
      <c r="N31" s="16"/>
      <c r="O31" s="16"/>
      <c r="P31" s="31"/>
      <c r="Q31" s="16"/>
      <c r="R31" s="16"/>
      <c r="S31" s="16"/>
      <c r="T31" s="16"/>
      <c r="U31" s="16"/>
      <c r="V31" s="16"/>
      <c r="W31" s="16"/>
    </row>
    <row r="32" ht="24" customHeight="1" spans="1:23">
      <c r="A32" s="9" t="s">
        <v>55</v>
      </c>
      <c r="B32" s="9" t="s">
        <v>203</v>
      </c>
      <c r="C32" s="9" t="s">
        <v>204</v>
      </c>
      <c r="D32" s="9" t="s">
        <v>74</v>
      </c>
      <c r="E32" s="9" t="s">
        <v>75</v>
      </c>
      <c r="F32" s="9" t="s">
        <v>205</v>
      </c>
      <c r="G32" s="9" t="s">
        <v>206</v>
      </c>
      <c r="H32" s="16">
        <v>29330</v>
      </c>
      <c r="I32" s="16">
        <v>29330</v>
      </c>
      <c r="J32" s="16"/>
      <c r="K32" s="16"/>
      <c r="L32" s="16">
        <v>29330</v>
      </c>
      <c r="M32" s="16"/>
      <c r="N32" s="16"/>
      <c r="O32" s="16"/>
      <c r="P32" s="31"/>
      <c r="Q32" s="16"/>
      <c r="R32" s="16"/>
      <c r="S32" s="16"/>
      <c r="T32" s="16"/>
      <c r="U32" s="16"/>
      <c r="V32" s="16"/>
      <c r="W32" s="16"/>
    </row>
    <row r="33" ht="24" customHeight="1" spans="1:23">
      <c r="A33" s="9" t="s">
        <v>55</v>
      </c>
      <c r="B33" s="9" t="s">
        <v>203</v>
      </c>
      <c r="C33" s="9" t="s">
        <v>204</v>
      </c>
      <c r="D33" s="9" t="s">
        <v>74</v>
      </c>
      <c r="E33" s="9" t="s">
        <v>75</v>
      </c>
      <c r="F33" s="9" t="s">
        <v>198</v>
      </c>
      <c r="G33" s="9" t="s">
        <v>199</v>
      </c>
      <c r="H33" s="16">
        <v>9660</v>
      </c>
      <c r="I33" s="16">
        <v>9660</v>
      </c>
      <c r="J33" s="16"/>
      <c r="K33" s="16"/>
      <c r="L33" s="16">
        <v>9660</v>
      </c>
      <c r="M33" s="16"/>
      <c r="N33" s="16"/>
      <c r="O33" s="16"/>
      <c r="P33" s="31"/>
      <c r="Q33" s="16"/>
      <c r="R33" s="16"/>
      <c r="S33" s="16"/>
      <c r="T33" s="16"/>
      <c r="U33" s="16"/>
      <c r="V33" s="16"/>
      <c r="W33" s="16"/>
    </row>
    <row r="34" ht="24" customHeight="1" spans="1:23">
      <c r="A34" s="9" t="s">
        <v>55</v>
      </c>
      <c r="B34" s="9" t="s">
        <v>203</v>
      </c>
      <c r="C34" s="9" t="s">
        <v>204</v>
      </c>
      <c r="D34" s="9" t="s">
        <v>74</v>
      </c>
      <c r="E34" s="9" t="s">
        <v>75</v>
      </c>
      <c r="F34" s="9" t="s">
        <v>207</v>
      </c>
      <c r="G34" s="9" t="s">
        <v>208</v>
      </c>
      <c r="H34" s="16">
        <v>30000</v>
      </c>
      <c r="I34" s="16">
        <v>30000</v>
      </c>
      <c r="J34" s="16"/>
      <c r="K34" s="16"/>
      <c r="L34" s="16">
        <v>30000</v>
      </c>
      <c r="M34" s="16"/>
      <c r="N34" s="16"/>
      <c r="O34" s="16"/>
      <c r="P34" s="31"/>
      <c r="Q34" s="16"/>
      <c r="R34" s="16"/>
      <c r="S34" s="16"/>
      <c r="T34" s="16"/>
      <c r="U34" s="16"/>
      <c r="V34" s="16"/>
      <c r="W34" s="16"/>
    </row>
    <row r="35" ht="24" customHeight="1" spans="1:23">
      <c r="A35" s="9" t="s">
        <v>55</v>
      </c>
      <c r="B35" s="9" t="s">
        <v>203</v>
      </c>
      <c r="C35" s="9" t="s">
        <v>204</v>
      </c>
      <c r="D35" s="9" t="s">
        <v>74</v>
      </c>
      <c r="E35" s="9" t="s">
        <v>75</v>
      </c>
      <c r="F35" s="9" t="s">
        <v>207</v>
      </c>
      <c r="G35" s="9" t="s">
        <v>208</v>
      </c>
      <c r="H35" s="16">
        <v>40000</v>
      </c>
      <c r="I35" s="16">
        <v>40000</v>
      </c>
      <c r="J35" s="16"/>
      <c r="K35" s="16"/>
      <c r="L35" s="16">
        <v>40000</v>
      </c>
      <c r="M35" s="16"/>
      <c r="N35" s="16"/>
      <c r="O35" s="16"/>
      <c r="P35" s="31"/>
      <c r="Q35" s="16"/>
      <c r="R35" s="16"/>
      <c r="S35" s="16"/>
      <c r="T35" s="16"/>
      <c r="U35" s="16"/>
      <c r="V35" s="16"/>
      <c r="W35" s="16"/>
    </row>
    <row r="36" ht="24" customHeight="1" spans="1:23">
      <c r="A36" s="9" t="s">
        <v>55</v>
      </c>
      <c r="B36" s="9" t="s">
        <v>203</v>
      </c>
      <c r="C36" s="9" t="s">
        <v>204</v>
      </c>
      <c r="D36" s="9" t="s">
        <v>76</v>
      </c>
      <c r="E36" s="9" t="s">
        <v>77</v>
      </c>
      <c r="F36" s="9" t="s">
        <v>205</v>
      </c>
      <c r="G36" s="9" t="s">
        <v>206</v>
      </c>
      <c r="H36" s="16">
        <v>21460</v>
      </c>
      <c r="I36" s="16">
        <v>21460</v>
      </c>
      <c r="J36" s="16"/>
      <c r="K36" s="16"/>
      <c r="L36" s="16">
        <v>21460</v>
      </c>
      <c r="M36" s="16"/>
      <c r="N36" s="16"/>
      <c r="O36" s="16"/>
      <c r="P36" s="31"/>
      <c r="Q36" s="16"/>
      <c r="R36" s="16"/>
      <c r="S36" s="16"/>
      <c r="T36" s="16"/>
      <c r="U36" s="16"/>
      <c r="V36" s="16"/>
      <c r="W36" s="16"/>
    </row>
    <row r="37" ht="24" customHeight="1" spans="1:23">
      <c r="A37" s="9" t="s">
        <v>55</v>
      </c>
      <c r="B37" s="9" t="s">
        <v>203</v>
      </c>
      <c r="C37" s="9" t="s">
        <v>204</v>
      </c>
      <c r="D37" s="9" t="s">
        <v>76</v>
      </c>
      <c r="E37" s="9" t="s">
        <v>77</v>
      </c>
      <c r="F37" s="9" t="s">
        <v>209</v>
      </c>
      <c r="G37" s="9" t="s">
        <v>210</v>
      </c>
      <c r="H37" s="16">
        <v>22000</v>
      </c>
      <c r="I37" s="16">
        <v>22000</v>
      </c>
      <c r="J37" s="16"/>
      <c r="K37" s="16"/>
      <c r="L37" s="16">
        <v>22000</v>
      </c>
      <c r="M37" s="16"/>
      <c r="N37" s="16"/>
      <c r="O37" s="16"/>
      <c r="P37" s="31"/>
      <c r="Q37" s="16"/>
      <c r="R37" s="16"/>
      <c r="S37" s="16"/>
      <c r="T37" s="16"/>
      <c r="U37" s="16"/>
      <c r="V37" s="16"/>
      <c r="W37" s="16"/>
    </row>
    <row r="38" ht="24" customHeight="1" spans="1:23">
      <c r="A38" s="9" t="s">
        <v>55</v>
      </c>
      <c r="B38" s="9" t="s">
        <v>203</v>
      </c>
      <c r="C38" s="9" t="s">
        <v>204</v>
      </c>
      <c r="D38" s="9" t="s">
        <v>76</v>
      </c>
      <c r="E38" s="9" t="s">
        <v>77</v>
      </c>
      <c r="F38" s="9" t="s">
        <v>211</v>
      </c>
      <c r="G38" s="9" t="s">
        <v>212</v>
      </c>
      <c r="H38" s="16">
        <v>50000</v>
      </c>
      <c r="I38" s="16">
        <v>50000</v>
      </c>
      <c r="J38" s="16"/>
      <c r="K38" s="16"/>
      <c r="L38" s="16">
        <v>50000</v>
      </c>
      <c r="M38" s="16"/>
      <c r="N38" s="16"/>
      <c r="O38" s="16"/>
      <c r="P38" s="31"/>
      <c r="Q38" s="16"/>
      <c r="R38" s="16"/>
      <c r="S38" s="16"/>
      <c r="T38" s="16"/>
      <c r="U38" s="16"/>
      <c r="V38" s="16"/>
      <c r="W38" s="16"/>
    </row>
    <row r="39" ht="24" customHeight="1" spans="1:23">
      <c r="A39" s="9" t="s">
        <v>55</v>
      </c>
      <c r="B39" s="9" t="s">
        <v>203</v>
      </c>
      <c r="C39" s="9" t="s">
        <v>204</v>
      </c>
      <c r="D39" s="9" t="s">
        <v>76</v>
      </c>
      <c r="E39" s="9" t="s">
        <v>77</v>
      </c>
      <c r="F39" s="9" t="s">
        <v>213</v>
      </c>
      <c r="G39" s="9" t="s">
        <v>214</v>
      </c>
      <c r="H39" s="16">
        <v>64407</v>
      </c>
      <c r="I39" s="16">
        <v>64407</v>
      </c>
      <c r="J39" s="16"/>
      <c r="K39" s="16"/>
      <c r="L39" s="16">
        <v>64407</v>
      </c>
      <c r="M39" s="16"/>
      <c r="N39" s="16"/>
      <c r="O39" s="16"/>
      <c r="P39" s="31"/>
      <c r="Q39" s="16"/>
      <c r="R39" s="16"/>
      <c r="S39" s="16"/>
      <c r="T39" s="16"/>
      <c r="U39" s="16"/>
      <c r="V39" s="16"/>
      <c r="W39" s="16"/>
    </row>
    <row r="40" ht="24" customHeight="1" spans="1:23">
      <c r="A40" s="9" t="s">
        <v>55</v>
      </c>
      <c r="B40" s="9" t="s">
        <v>203</v>
      </c>
      <c r="C40" s="9" t="s">
        <v>204</v>
      </c>
      <c r="D40" s="9" t="s">
        <v>76</v>
      </c>
      <c r="E40" s="9" t="s">
        <v>77</v>
      </c>
      <c r="F40" s="9" t="s">
        <v>215</v>
      </c>
      <c r="G40" s="9" t="s">
        <v>216</v>
      </c>
      <c r="H40" s="16">
        <v>70000</v>
      </c>
      <c r="I40" s="16">
        <v>70000</v>
      </c>
      <c r="J40" s="16"/>
      <c r="K40" s="16"/>
      <c r="L40" s="16">
        <v>70000</v>
      </c>
      <c r="M40" s="16"/>
      <c r="N40" s="16"/>
      <c r="O40" s="16"/>
      <c r="P40" s="31"/>
      <c r="Q40" s="16"/>
      <c r="R40" s="16"/>
      <c r="S40" s="16"/>
      <c r="T40" s="16"/>
      <c r="U40" s="16"/>
      <c r="V40" s="16"/>
      <c r="W40" s="16"/>
    </row>
    <row r="41" ht="24" customHeight="1" spans="1:23">
      <c r="A41" s="9" t="s">
        <v>55</v>
      </c>
      <c r="B41" s="9" t="s">
        <v>203</v>
      </c>
      <c r="C41" s="9" t="s">
        <v>204</v>
      </c>
      <c r="D41" s="9" t="s">
        <v>76</v>
      </c>
      <c r="E41" s="9" t="s">
        <v>77</v>
      </c>
      <c r="F41" s="9" t="s">
        <v>217</v>
      </c>
      <c r="G41" s="9" t="s">
        <v>218</v>
      </c>
      <c r="H41" s="16">
        <v>30000</v>
      </c>
      <c r="I41" s="16">
        <v>30000</v>
      </c>
      <c r="J41" s="16"/>
      <c r="K41" s="16"/>
      <c r="L41" s="16">
        <v>30000</v>
      </c>
      <c r="M41" s="16"/>
      <c r="N41" s="16"/>
      <c r="O41" s="16"/>
      <c r="P41" s="31"/>
      <c r="Q41" s="16"/>
      <c r="R41" s="16"/>
      <c r="S41" s="16"/>
      <c r="T41" s="16"/>
      <c r="U41" s="16"/>
      <c r="V41" s="16"/>
      <c r="W41" s="16"/>
    </row>
    <row r="42" ht="24" customHeight="1" spans="1:23">
      <c r="A42" s="9" t="s">
        <v>55</v>
      </c>
      <c r="B42" s="9" t="s">
        <v>203</v>
      </c>
      <c r="C42" s="9" t="s">
        <v>204</v>
      </c>
      <c r="D42" s="9" t="s">
        <v>76</v>
      </c>
      <c r="E42" s="9" t="s">
        <v>77</v>
      </c>
      <c r="F42" s="9" t="s">
        <v>219</v>
      </c>
      <c r="G42" s="9" t="s">
        <v>220</v>
      </c>
      <c r="H42" s="16">
        <v>30643</v>
      </c>
      <c r="I42" s="16">
        <v>30643</v>
      </c>
      <c r="J42" s="16"/>
      <c r="K42" s="16"/>
      <c r="L42" s="16">
        <v>30643</v>
      </c>
      <c r="M42" s="16"/>
      <c r="N42" s="16"/>
      <c r="O42" s="16"/>
      <c r="P42" s="31"/>
      <c r="Q42" s="16"/>
      <c r="R42" s="16"/>
      <c r="S42" s="16"/>
      <c r="T42" s="16"/>
      <c r="U42" s="16"/>
      <c r="V42" s="16"/>
      <c r="W42" s="16"/>
    </row>
    <row r="43" ht="24" customHeight="1" spans="1:23">
      <c r="A43" s="9" t="s">
        <v>55</v>
      </c>
      <c r="B43" s="9" t="s">
        <v>203</v>
      </c>
      <c r="C43" s="9" t="s">
        <v>204</v>
      </c>
      <c r="D43" s="9" t="s">
        <v>76</v>
      </c>
      <c r="E43" s="9" t="s">
        <v>77</v>
      </c>
      <c r="F43" s="9" t="s">
        <v>221</v>
      </c>
      <c r="G43" s="9" t="s">
        <v>222</v>
      </c>
      <c r="H43" s="16">
        <v>40000</v>
      </c>
      <c r="I43" s="16">
        <v>40000</v>
      </c>
      <c r="J43" s="16"/>
      <c r="K43" s="16"/>
      <c r="L43" s="16">
        <v>40000</v>
      </c>
      <c r="M43" s="16"/>
      <c r="N43" s="16"/>
      <c r="O43" s="16"/>
      <c r="P43" s="31"/>
      <c r="Q43" s="16"/>
      <c r="R43" s="16"/>
      <c r="S43" s="16"/>
      <c r="T43" s="16"/>
      <c r="U43" s="16"/>
      <c r="V43" s="16"/>
      <c r="W43" s="16"/>
    </row>
    <row r="44" ht="24" customHeight="1" spans="1:23">
      <c r="A44" s="9" t="s">
        <v>55</v>
      </c>
      <c r="B44" s="9" t="s">
        <v>203</v>
      </c>
      <c r="C44" s="9" t="s">
        <v>204</v>
      </c>
      <c r="D44" s="9" t="s">
        <v>94</v>
      </c>
      <c r="E44" s="9" t="s">
        <v>95</v>
      </c>
      <c r="F44" s="9" t="s">
        <v>223</v>
      </c>
      <c r="G44" s="9" t="s">
        <v>224</v>
      </c>
      <c r="H44" s="16">
        <v>9600</v>
      </c>
      <c r="I44" s="16">
        <v>9600</v>
      </c>
      <c r="J44" s="16"/>
      <c r="K44" s="16"/>
      <c r="L44" s="16">
        <v>9600</v>
      </c>
      <c r="M44" s="16"/>
      <c r="N44" s="16"/>
      <c r="O44" s="16"/>
      <c r="P44" s="31"/>
      <c r="Q44" s="16"/>
      <c r="R44" s="16"/>
      <c r="S44" s="16"/>
      <c r="T44" s="16"/>
      <c r="U44" s="16"/>
      <c r="V44" s="16"/>
      <c r="W44" s="16"/>
    </row>
    <row r="45" ht="24" customHeight="1" spans="1:23">
      <c r="A45" s="9" t="s">
        <v>55</v>
      </c>
      <c r="B45" s="9" t="s">
        <v>203</v>
      </c>
      <c r="C45" s="9" t="s">
        <v>204</v>
      </c>
      <c r="D45" s="9" t="s">
        <v>96</v>
      </c>
      <c r="E45" s="9" t="s">
        <v>97</v>
      </c>
      <c r="F45" s="9" t="s">
        <v>223</v>
      </c>
      <c r="G45" s="9" t="s">
        <v>224</v>
      </c>
      <c r="H45" s="16">
        <v>17400</v>
      </c>
      <c r="I45" s="16">
        <v>17400</v>
      </c>
      <c r="J45" s="16"/>
      <c r="K45" s="16"/>
      <c r="L45" s="16">
        <v>17400</v>
      </c>
      <c r="M45" s="16"/>
      <c r="N45" s="16"/>
      <c r="O45" s="16"/>
      <c r="P45" s="31"/>
      <c r="Q45" s="16"/>
      <c r="R45" s="16"/>
      <c r="S45" s="16"/>
      <c r="T45" s="16"/>
      <c r="U45" s="16"/>
      <c r="V45" s="16"/>
      <c r="W45" s="16"/>
    </row>
    <row r="46" ht="24" customHeight="1" spans="1:23">
      <c r="A46" s="9" t="s">
        <v>55</v>
      </c>
      <c r="B46" s="9" t="s">
        <v>225</v>
      </c>
      <c r="C46" s="9" t="s">
        <v>149</v>
      </c>
      <c r="D46" s="9" t="s">
        <v>76</v>
      </c>
      <c r="E46" s="9" t="s">
        <v>77</v>
      </c>
      <c r="F46" s="9" t="s">
        <v>226</v>
      </c>
      <c r="G46" s="9" t="s">
        <v>149</v>
      </c>
      <c r="H46" s="16">
        <v>33000</v>
      </c>
      <c r="I46" s="16">
        <v>33000</v>
      </c>
      <c r="J46" s="16"/>
      <c r="K46" s="16"/>
      <c r="L46" s="16">
        <v>33000</v>
      </c>
      <c r="M46" s="16"/>
      <c r="N46" s="16"/>
      <c r="O46" s="16"/>
      <c r="P46" s="31"/>
      <c r="Q46" s="16"/>
      <c r="R46" s="16"/>
      <c r="S46" s="16"/>
      <c r="T46" s="16"/>
      <c r="U46" s="16"/>
      <c r="V46" s="16"/>
      <c r="W46" s="16"/>
    </row>
    <row r="47" ht="24" customHeight="1" spans="1:23">
      <c r="A47" s="9" t="s">
        <v>55</v>
      </c>
      <c r="B47" s="9" t="s">
        <v>227</v>
      </c>
      <c r="C47" s="9" t="s">
        <v>228</v>
      </c>
      <c r="D47" s="9" t="s">
        <v>76</v>
      </c>
      <c r="E47" s="9" t="s">
        <v>77</v>
      </c>
      <c r="F47" s="9" t="s">
        <v>180</v>
      </c>
      <c r="G47" s="9" t="s">
        <v>181</v>
      </c>
      <c r="H47" s="16">
        <v>168636</v>
      </c>
      <c r="I47" s="16">
        <v>168636</v>
      </c>
      <c r="J47" s="16"/>
      <c r="K47" s="16"/>
      <c r="L47" s="16">
        <v>168636</v>
      </c>
      <c r="M47" s="16"/>
      <c r="N47" s="16"/>
      <c r="O47" s="16"/>
      <c r="P47" s="31"/>
      <c r="Q47" s="16"/>
      <c r="R47" s="16"/>
      <c r="S47" s="16"/>
      <c r="T47" s="16"/>
      <c r="U47" s="16"/>
      <c r="V47" s="16"/>
      <c r="W47" s="16"/>
    </row>
    <row r="48" ht="24" customHeight="1" spans="1:23">
      <c r="A48" s="9" t="s">
        <v>55</v>
      </c>
      <c r="B48" s="9" t="s">
        <v>227</v>
      </c>
      <c r="C48" s="9" t="s">
        <v>228</v>
      </c>
      <c r="D48" s="9" t="s">
        <v>76</v>
      </c>
      <c r="E48" s="9" t="s">
        <v>77</v>
      </c>
      <c r="F48" s="9" t="s">
        <v>180</v>
      </c>
      <c r="G48" s="9" t="s">
        <v>181</v>
      </c>
      <c r="H48" s="16">
        <v>564564</v>
      </c>
      <c r="I48" s="16">
        <v>564564</v>
      </c>
      <c r="J48" s="16"/>
      <c r="K48" s="16"/>
      <c r="L48" s="16">
        <v>564564</v>
      </c>
      <c r="M48" s="16"/>
      <c r="N48" s="16"/>
      <c r="O48" s="16"/>
      <c r="P48" s="31"/>
      <c r="Q48" s="16"/>
      <c r="R48" s="16"/>
      <c r="S48" s="16"/>
      <c r="T48" s="16"/>
      <c r="U48" s="16"/>
      <c r="V48" s="16"/>
      <c r="W48" s="16"/>
    </row>
    <row r="49" ht="24" customHeight="1" spans="1:23">
      <c r="A49" s="9" t="s">
        <v>55</v>
      </c>
      <c r="B49" s="9" t="s">
        <v>227</v>
      </c>
      <c r="C49" s="9" t="s">
        <v>228</v>
      </c>
      <c r="D49" s="9" t="s">
        <v>76</v>
      </c>
      <c r="E49" s="9" t="s">
        <v>77</v>
      </c>
      <c r="F49" s="9" t="s">
        <v>180</v>
      </c>
      <c r="G49" s="9" t="s">
        <v>181</v>
      </c>
      <c r="H49" s="16">
        <v>112800</v>
      </c>
      <c r="I49" s="16">
        <v>112800</v>
      </c>
      <c r="J49" s="16"/>
      <c r="K49" s="16"/>
      <c r="L49" s="16">
        <v>112800</v>
      </c>
      <c r="M49" s="16"/>
      <c r="N49" s="16"/>
      <c r="O49" s="16"/>
      <c r="P49" s="31"/>
      <c r="Q49" s="16"/>
      <c r="R49" s="16"/>
      <c r="S49" s="16"/>
      <c r="T49" s="16"/>
      <c r="U49" s="16"/>
      <c r="V49" s="16"/>
      <c r="W49" s="16"/>
    </row>
    <row r="50" ht="24" customHeight="1" spans="1:23">
      <c r="A50" s="9" t="s">
        <v>55</v>
      </c>
      <c r="B50" s="9" t="s">
        <v>229</v>
      </c>
      <c r="C50" s="9" t="s">
        <v>230</v>
      </c>
      <c r="D50" s="9" t="s">
        <v>94</v>
      </c>
      <c r="E50" s="9" t="s">
        <v>95</v>
      </c>
      <c r="F50" s="9" t="s">
        <v>231</v>
      </c>
      <c r="G50" s="9" t="s">
        <v>232</v>
      </c>
      <c r="H50" s="16">
        <v>96000</v>
      </c>
      <c r="I50" s="16">
        <v>96000</v>
      </c>
      <c r="J50" s="16"/>
      <c r="K50" s="16"/>
      <c r="L50" s="16">
        <v>96000</v>
      </c>
      <c r="M50" s="16"/>
      <c r="N50" s="16"/>
      <c r="O50" s="16"/>
      <c r="P50" s="31"/>
      <c r="Q50" s="16"/>
      <c r="R50" s="16"/>
      <c r="S50" s="16"/>
      <c r="T50" s="16"/>
      <c r="U50" s="16"/>
      <c r="V50" s="16"/>
      <c r="W50" s="16"/>
    </row>
    <row r="51" ht="24" customHeight="1" spans="1:23">
      <c r="A51" s="9" t="s">
        <v>55</v>
      </c>
      <c r="B51" s="9" t="s">
        <v>229</v>
      </c>
      <c r="C51" s="9" t="s">
        <v>230</v>
      </c>
      <c r="D51" s="9" t="s">
        <v>96</v>
      </c>
      <c r="E51" s="9" t="s">
        <v>97</v>
      </c>
      <c r="F51" s="9" t="s">
        <v>231</v>
      </c>
      <c r="G51" s="9" t="s">
        <v>232</v>
      </c>
      <c r="H51" s="16">
        <v>174000</v>
      </c>
      <c r="I51" s="16">
        <v>174000</v>
      </c>
      <c r="J51" s="16"/>
      <c r="K51" s="16"/>
      <c r="L51" s="16">
        <v>174000</v>
      </c>
      <c r="M51" s="16"/>
      <c r="N51" s="16"/>
      <c r="O51" s="16"/>
      <c r="P51" s="31"/>
      <c r="Q51" s="16"/>
      <c r="R51" s="16"/>
      <c r="S51" s="16"/>
      <c r="T51" s="16"/>
      <c r="U51" s="16"/>
      <c r="V51" s="16"/>
      <c r="W51" s="16"/>
    </row>
    <row r="52" ht="24" customHeight="1" spans="1:23">
      <c r="A52" s="9" t="s">
        <v>55</v>
      </c>
      <c r="B52" s="9" t="s">
        <v>233</v>
      </c>
      <c r="C52" s="9" t="s">
        <v>234</v>
      </c>
      <c r="D52" s="9" t="s">
        <v>74</v>
      </c>
      <c r="E52" s="9" t="s">
        <v>75</v>
      </c>
      <c r="F52" s="9" t="s">
        <v>235</v>
      </c>
      <c r="G52" s="9" t="s">
        <v>234</v>
      </c>
      <c r="H52" s="16">
        <v>11000</v>
      </c>
      <c r="I52" s="16">
        <v>11000</v>
      </c>
      <c r="J52" s="16"/>
      <c r="K52" s="16"/>
      <c r="L52" s="16">
        <v>11000</v>
      </c>
      <c r="M52" s="16"/>
      <c r="N52" s="16"/>
      <c r="O52" s="16"/>
      <c r="P52" s="31"/>
      <c r="Q52" s="16"/>
      <c r="R52" s="16"/>
      <c r="S52" s="16"/>
      <c r="T52" s="16"/>
      <c r="U52" s="16"/>
      <c r="V52" s="16"/>
      <c r="W52" s="16"/>
    </row>
    <row r="53" ht="24" customHeight="1" spans="1:23">
      <c r="A53" s="9" t="s">
        <v>55</v>
      </c>
      <c r="B53" s="9" t="s">
        <v>233</v>
      </c>
      <c r="C53" s="9" t="s">
        <v>234</v>
      </c>
      <c r="D53" s="9" t="s">
        <v>76</v>
      </c>
      <c r="E53" s="9" t="s">
        <v>77</v>
      </c>
      <c r="F53" s="9" t="s">
        <v>235</v>
      </c>
      <c r="G53" s="9" t="s">
        <v>234</v>
      </c>
      <c r="H53" s="16">
        <v>47000</v>
      </c>
      <c r="I53" s="16">
        <v>47000</v>
      </c>
      <c r="J53" s="16"/>
      <c r="K53" s="16"/>
      <c r="L53" s="16">
        <v>47000</v>
      </c>
      <c r="M53" s="16"/>
      <c r="N53" s="16"/>
      <c r="O53" s="16"/>
      <c r="P53" s="31"/>
      <c r="Q53" s="16"/>
      <c r="R53" s="16"/>
      <c r="S53" s="16"/>
      <c r="T53" s="16"/>
      <c r="U53" s="16"/>
      <c r="V53" s="16"/>
      <c r="W53" s="16"/>
    </row>
    <row r="54" ht="24" customHeight="1" spans="1:23">
      <c r="A54" s="9" t="s">
        <v>55</v>
      </c>
      <c r="B54" s="9" t="s">
        <v>236</v>
      </c>
      <c r="C54" s="9" t="s">
        <v>237</v>
      </c>
      <c r="D54" s="9" t="s">
        <v>74</v>
      </c>
      <c r="E54" s="9" t="s">
        <v>75</v>
      </c>
      <c r="F54" s="9" t="s">
        <v>176</v>
      </c>
      <c r="G54" s="9" t="s">
        <v>177</v>
      </c>
      <c r="H54" s="16">
        <v>59624.6</v>
      </c>
      <c r="I54" s="16">
        <v>59624.6</v>
      </c>
      <c r="J54" s="16"/>
      <c r="K54" s="16"/>
      <c r="L54" s="16">
        <v>59624.6</v>
      </c>
      <c r="M54" s="16"/>
      <c r="N54" s="16"/>
      <c r="O54" s="16"/>
      <c r="P54" s="31"/>
      <c r="Q54" s="16"/>
      <c r="R54" s="16"/>
      <c r="S54" s="16"/>
      <c r="T54" s="16"/>
      <c r="U54" s="16"/>
      <c r="V54" s="16"/>
      <c r="W54" s="16"/>
    </row>
    <row r="55" ht="24" customHeight="1" spans="1:23">
      <c r="A55" s="9" t="s">
        <v>55</v>
      </c>
      <c r="B55" s="9" t="s">
        <v>236</v>
      </c>
      <c r="C55" s="9" t="s">
        <v>237</v>
      </c>
      <c r="D55" s="9" t="s">
        <v>74</v>
      </c>
      <c r="E55" s="9" t="s">
        <v>75</v>
      </c>
      <c r="F55" s="9" t="s">
        <v>176</v>
      </c>
      <c r="G55" s="9" t="s">
        <v>177</v>
      </c>
      <c r="H55" s="16">
        <v>121056</v>
      </c>
      <c r="I55" s="16">
        <v>121056</v>
      </c>
      <c r="J55" s="16"/>
      <c r="K55" s="16"/>
      <c r="L55" s="16">
        <v>121056</v>
      </c>
      <c r="M55" s="16"/>
      <c r="N55" s="16"/>
      <c r="O55" s="16"/>
      <c r="P55" s="31"/>
      <c r="Q55" s="16"/>
      <c r="R55" s="16"/>
      <c r="S55" s="16"/>
      <c r="T55" s="16"/>
      <c r="U55" s="16"/>
      <c r="V55" s="16"/>
      <c r="W55" s="16"/>
    </row>
    <row r="56" ht="24" customHeight="1" spans="1:23">
      <c r="A56" s="9" t="s">
        <v>55</v>
      </c>
      <c r="B56" s="9" t="s">
        <v>238</v>
      </c>
      <c r="C56" s="9" t="s">
        <v>239</v>
      </c>
      <c r="D56" s="9" t="s">
        <v>84</v>
      </c>
      <c r="E56" s="9" t="s">
        <v>85</v>
      </c>
      <c r="F56" s="9" t="s">
        <v>240</v>
      </c>
      <c r="G56" s="9" t="s">
        <v>241</v>
      </c>
      <c r="H56" s="16">
        <v>5184000</v>
      </c>
      <c r="I56" s="16">
        <v>5184000</v>
      </c>
      <c r="J56" s="16"/>
      <c r="K56" s="16"/>
      <c r="L56" s="16">
        <v>5184000</v>
      </c>
      <c r="M56" s="16"/>
      <c r="N56" s="16"/>
      <c r="O56" s="16"/>
      <c r="P56" s="31"/>
      <c r="Q56" s="16"/>
      <c r="R56" s="16"/>
      <c r="S56" s="16"/>
      <c r="T56" s="16"/>
      <c r="U56" s="16"/>
      <c r="V56" s="16"/>
      <c r="W56" s="16"/>
    </row>
    <row r="57" ht="24" customHeight="1" spans="1:23">
      <c r="A57" s="9" t="s">
        <v>55</v>
      </c>
      <c r="B57" s="9" t="s">
        <v>238</v>
      </c>
      <c r="C57" s="9" t="s">
        <v>239</v>
      </c>
      <c r="D57" s="9" t="s">
        <v>88</v>
      </c>
      <c r="E57" s="9" t="s">
        <v>89</v>
      </c>
      <c r="F57" s="9" t="s">
        <v>240</v>
      </c>
      <c r="G57" s="9" t="s">
        <v>241</v>
      </c>
      <c r="H57" s="16">
        <v>5544000</v>
      </c>
      <c r="I57" s="16">
        <v>5544000</v>
      </c>
      <c r="J57" s="16"/>
      <c r="K57" s="16"/>
      <c r="L57" s="16">
        <v>5544000</v>
      </c>
      <c r="M57" s="16"/>
      <c r="N57" s="16"/>
      <c r="O57" s="16"/>
      <c r="P57" s="31"/>
      <c r="Q57" s="16"/>
      <c r="R57" s="16"/>
      <c r="S57" s="16"/>
      <c r="T57" s="16"/>
      <c r="U57" s="16"/>
      <c r="V57" s="16"/>
      <c r="W57" s="16"/>
    </row>
    <row r="58" ht="24" customHeight="1" spans="1:23">
      <c r="A58" s="9" t="s">
        <v>55</v>
      </c>
      <c r="B58" s="9" t="s">
        <v>242</v>
      </c>
      <c r="C58" s="9" t="s">
        <v>243</v>
      </c>
      <c r="D58" s="9" t="s">
        <v>76</v>
      </c>
      <c r="E58" s="9" t="s">
        <v>77</v>
      </c>
      <c r="F58" s="9" t="s">
        <v>240</v>
      </c>
      <c r="G58" s="9" t="s">
        <v>241</v>
      </c>
      <c r="H58" s="16">
        <v>62900</v>
      </c>
      <c r="I58" s="16">
        <v>62900</v>
      </c>
      <c r="J58" s="16"/>
      <c r="K58" s="16"/>
      <c r="L58" s="16">
        <v>62900</v>
      </c>
      <c r="M58" s="16"/>
      <c r="N58" s="16"/>
      <c r="O58" s="16"/>
      <c r="P58" s="31"/>
      <c r="Q58" s="16"/>
      <c r="R58" s="16"/>
      <c r="S58" s="16"/>
      <c r="T58" s="16"/>
      <c r="U58" s="16"/>
      <c r="V58" s="16"/>
      <c r="W58" s="16"/>
    </row>
    <row r="59" ht="24" customHeight="1" spans="1:23">
      <c r="A59" s="9" t="s">
        <v>55</v>
      </c>
      <c r="B59" s="9" t="s">
        <v>244</v>
      </c>
      <c r="C59" s="9" t="s">
        <v>245</v>
      </c>
      <c r="D59" s="9" t="s">
        <v>74</v>
      </c>
      <c r="E59" s="9" t="s">
        <v>75</v>
      </c>
      <c r="F59" s="9" t="s">
        <v>205</v>
      </c>
      <c r="G59" s="9" t="s">
        <v>206</v>
      </c>
      <c r="H59" s="16">
        <v>40000</v>
      </c>
      <c r="I59" s="16">
        <v>40000</v>
      </c>
      <c r="J59" s="16"/>
      <c r="K59" s="16"/>
      <c r="L59" s="16">
        <v>40000</v>
      </c>
      <c r="M59" s="16"/>
      <c r="N59" s="16"/>
      <c r="O59" s="16"/>
      <c r="P59" s="31"/>
      <c r="Q59" s="16"/>
      <c r="R59" s="16"/>
      <c r="S59" s="16"/>
      <c r="T59" s="16"/>
      <c r="U59" s="16"/>
      <c r="V59" s="16"/>
      <c r="W59" s="16"/>
    </row>
    <row r="60" ht="24" customHeight="1" spans="1:23">
      <c r="A60" s="9" t="s">
        <v>55</v>
      </c>
      <c r="B60" s="9" t="s">
        <v>244</v>
      </c>
      <c r="C60" s="9" t="s">
        <v>245</v>
      </c>
      <c r="D60" s="9" t="s">
        <v>74</v>
      </c>
      <c r="E60" s="9" t="s">
        <v>75</v>
      </c>
      <c r="F60" s="9" t="s">
        <v>246</v>
      </c>
      <c r="G60" s="9" t="s">
        <v>247</v>
      </c>
      <c r="H60" s="16">
        <v>60000</v>
      </c>
      <c r="I60" s="16">
        <v>60000</v>
      </c>
      <c r="J60" s="16"/>
      <c r="K60" s="16"/>
      <c r="L60" s="16">
        <v>60000</v>
      </c>
      <c r="M60" s="16"/>
      <c r="N60" s="16"/>
      <c r="O60" s="16"/>
      <c r="P60" s="31"/>
      <c r="Q60" s="16"/>
      <c r="R60" s="16"/>
      <c r="S60" s="16"/>
      <c r="T60" s="16"/>
      <c r="U60" s="16"/>
      <c r="V60" s="16"/>
      <c r="W60" s="16"/>
    </row>
    <row r="61" ht="24" customHeight="1" spans="1:23">
      <c r="A61" s="62" t="s">
        <v>31</v>
      </c>
      <c r="B61" s="62"/>
      <c r="C61" s="62"/>
      <c r="D61" s="62"/>
      <c r="E61" s="62"/>
      <c r="F61" s="62"/>
      <c r="G61" s="62"/>
      <c r="H61" s="16">
        <v>22480901.28</v>
      </c>
      <c r="I61" s="16">
        <v>22480901.28</v>
      </c>
      <c r="J61" s="16"/>
      <c r="K61" s="16"/>
      <c r="L61" s="16">
        <v>22480901.28</v>
      </c>
      <c r="M61" s="16"/>
      <c r="N61" s="16"/>
      <c r="O61" s="16"/>
      <c r="P61" s="16"/>
      <c r="Q61" s="16"/>
      <c r="R61" s="16"/>
      <c r="S61" s="16"/>
      <c r="T61" s="16"/>
      <c r="U61" s="16"/>
      <c r="V61" s="16"/>
      <c r="W61" s="16"/>
    </row>
  </sheetData>
  <mergeCells count="30">
    <mergeCell ref="A2:W2"/>
    <mergeCell ref="A3:G3"/>
    <mergeCell ref="I4:W4"/>
    <mergeCell ref="I5:M5"/>
    <mergeCell ref="N5:P5"/>
    <mergeCell ref="R5:W5"/>
    <mergeCell ref="A61:G61"/>
    <mergeCell ref="A4:A7"/>
    <mergeCell ref="B4:B7"/>
    <mergeCell ref="C4:C7"/>
    <mergeCell ref="D4:D7"/>
    <mergeCell ref="E4:E7"/>
    <mergeCell ref="F4:F7"/>
    <mergeCell ref="G4:G7"/>
    <mergeCell ref="H4: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1388888888889" right="0.751388888888889" top="1" bottom="1" header="0.5" footer="0.5"/>
  <pageSetup paperSize="1" scale="55" pageOrder="overThenDown"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Right="0"/>
  </sheetPr>
  <dimension ref="A1:W60"/>
  <sheetViews>
    <sheetView showZeros="0" workbookViewId="0">
      <pane xSplit="2" ySplit="8" topLeftCell="C9" activePane="bottomRight" state="frozen"/>
      <selection/>
      <selection pane="topRight"/>
      <selection pane="bottomLeft"/>
      <selection pane="bottomRight" activeCell="A2" sqref="A2:W2"/>
    </sheetView>
  </sheetViews>
  <sheetFormatPr defaultColWidth="8.85" defaultRowHeight="15" customHeight="1"/>
  <cols>
    <col min="1" max="1" width="15.125" customWidth="1"/>
    <col min="2" max="2" width="18.125" customWidth="1"/>
    <col min="3" max="3" width="30.6166666666667" customWidth="1"/>
    <col min="4" max="4" width="28.575" customWidth="1"/>
    <col min="5" max="5" width="7" style="57" customWidth="1"/>
    <col min="6" max="6" width="15.95" style="57" customWidth="1"/>
    <col min="7" max="7" width="6.125" style="57" customWidth="1"/>
    <col min="8" max="11" width="11.5" style="57" customWidth="1"/>
    <col min="12" max="12" width="8.875" style="57" customWidth="1"/>
    <col min="13" max="17" width="7" style="57" customWidth="1"/>
    <col min="18" max="18" width="11.5" style="57" customWidth="1"/>
    <col min="19" max="22" width="7.5" style="57" customWidth="1"/>
    <col min="23" max="23" width="10.375" style="57" customWidth="1"/>
  </cols>
  <sheetData>
    <row r="1" ht="18.75" customHeight="1" spans="1:23">
      <c r="A1" s="1"/>
      <c r="B1" s="1"/>
      <c r="C1" s="1"/>
      <c r="D1" s="1"/>
      <c r="E1" s="58"/>
      <c r="F1" s="58"/>
      <c r="G1" s="58"/>
      <c r="H1" s="58"/>
      <c r="I1" s="58"/>
      <c r="J1" s="58"/>
      <c r="K1" s="58"/>
      <c r="L1" s="58"/>
      <c r="M1" s="58"/>
      <c r="N1" s="49"/>
      <c r="O1" s="49"/>
      <c r="P1" s="49"/>
      <c r="Q1" s="49"/>
      <c r="R1" s="49"/>
      <c r="S1" s="49"/>
      <c r="T1" s="49"/>
      <c r="U1" s="49"/>
      <c r="V1" s="49"/>
      <c r="W1" s="49" t="s">
        <v>248</v>
      </c>
    </row>
    <row r="2" ht="45" customHeight="1" spans="1:23">
      <c r="A2" s="3" t="s">
        <v>249</v>
      </c>
      <c r="B2" s="3"/>
      <c r="C2" s="3"/>
      <c r="D2" s="3"/>
      <c r="E2" s="59"/>
      <c r="F2" s="59"/>
      <c r="G2" s="59"/>
      <c r="H2" s="59"/>
      <c r="I2" s="59"/>
      <c r="J2" s="59"/>
      <c r="K2" s="59"/>
      <c r="L2" s="59"/>
      <c r="M2" s="59"/>
      <c r="N2" s="63"/>
      <c r="O2" s="63"/>
      <c r="P2" s="63"/>
      <c r="Q2" s="63"/>
      <c r="R2" s="63"/>
      <c r="S2" s="63"/>
      <c r="T2" s="63"/>
      <c r="U2" s="63"/>
      <c r="V2" s="63"/>
      <c r="W2" s="63"/>
    </row>
    <row r="3" ht="18.75" customHeight="1" spans="1:23">
      <c r="A3" s="4" t="str">
        <f>"单位名称："&amp;"元江哈尼族彝族傣族自治县教育体育局"</f>
        <v>单位名称：元江哈尼族彝族傣族自治县教育体育局</v>
      </c>
      <c r="B3" s="4"/>
      <c r="C3" s="4"/>
      <c r="D3" s="4"/>
      <c r="E3" s="47"/>
      <c r="F3" s="47"/>
      <c r="G3" s="47"/>
      <c r="H3" s="47"/>
      <c r="I3" s="64"/>
      <c r="J3" s="64"/>
      <c r="K3" s="64"/>
      <c r="L3" s="64"/>
      <c r="M3" s="64"/>
      <c r="N3" s="65"/>
      <c r="O3" s="65"/>
      <c r="P3" s="65"/>
      <c r="Q3" s="65"/>
      <c r="R3" s="65"/>
      <c r="S3" s="65"/>
      <c r="T3" s="65"/>
      <c r="U3" s="65"/>
      <c r="V3" s="65"/>
      <c r="W3" s="65" t="s">
        <v>28</v>
      </c>
    </row>
    <row r="4" ht="18.75" customHeight="1" spans="1:23">
      <c r="A4" s="12" t="s">
        <v>250</v>
      </c>
      <c r="B4" s="12" t="s">
        <v>155</v>
      </c>
      <c r="C4" s="12" t="s">
        <v>156</v>
      </c>
      <c r="D4" s="12" t="s">
        <v>251</v>
      </c>
      <c r="E4" s="12" t="s">
        <v>157</v>
      </c>
      <c r="F4" s="12" t="s">
        <v>158</v>
      </c>
      <c r="G4" s="12" t="s">
        <v>252</v>
      </c>
      <c r="H4" s="12" t="s">
        <v>160</v>
      </c>
      <c r="I4" s="12" t="s">
        <v>31</v>
      </c>
      <c r="J4" s="12" t="s">
        <v>253</v>
      </c>
      <c r="K4" s="12"/>
      <c r="L4" s="12"/>
      <c r="M4" s="12"/>
      <c r="N4" s="12" t="s">
        <v>162</v>
      </c>
      <c r="O4" s="12"/>
      <c r="P4" s="12"/>
      <c r="Q4" s="12" t="s">
        <v>37</v>
      </c>
      <c r="R4" s="12" t="s">
        <v>61</v>
      </c>
      <c r="S4" s="12"/>
      <c r="T4" s="12"/>
      <c r="U4" s="12"/>
      <c r="V4" s="12"/>
      <c r="W4" s="12"/>
    </row>
    <row r="5" ht="18.75" customHeight="1" spans="1:23">
      <c r="A5" s="12"/>
      <c r="B5" s="12"/>
      <c r="C5" s="12"/>
      <c r="D5" s="12"/>
      <c r="E5" s="12"/>
      <c r="F5" s="12"/>
      <c r="G5" s="12"/>
      <c r="H5" s="12"/>
      <c r="I5" s="12" t="s">
        <v>163</v>
      </c>
      <c r="J5" s="12" t="s">
        <v>34</v>
      </c>
      <c r="K5" s="12"/>
      <c r="L5" s="12" t="s">
        <v>35</v>
      </c>
      <c r="M5" s="12" t="s">
        <v>36</v>
      </c>
      <c r="N5" s="12" t="s">
        <v>34</v>
      </c>
      <c r="O5" s="12" t="s">
        <v>35</v>
      </c>
      <c r="P5" s="12" t="s">
        <v>36</v>
      </c>
      <c r="Q5" s="12" t="s">
        <v>37</v>
      </c>
      <c r="R5" s="12" t="s">
        <v>33</v>
      </c>
      <c r="S5" s="12" t="s">
        <v>40</v>
      </c>
      <c r="T5" s="12" t="s">
        <v>41</v>
      </c>
      <c r="U5" s="12" t="s">
        <v>42</v>
      </c>
      <c r="V5" s="12" t="s">
        <v>43</v>
      </c>
      <c r="W5" s="12" t="s">
        <v>44</v>
      </c>
    </row>
    <row r="6" ht="18.75" customHeight="1" spans="1:23">
      <c r="A6" s="12"/>
      <c r="B6" s="12"/>
      <c r="C6" s="12"/>
      <c r="D6" s="12"/>
      <c r="E6" s="12"/>
      <c r="F6" s="12"/>
      <c r="G6" s="12"/>
      <c r="H6" s="12"/>
      <c r="I6" s="12"/>
      <c r="J6" s="12" t="s">
        <v>34</v>
      </c>
      <c r="K6" s="12"/>
      <c r="L6" s="12" t="s">
        <v>35</v>
      </c>
      <c r="M6" s="12" t="s">
        <v>36</v>
      </c>
      <c r="N6" s="12" t="s">
        <v>34</v>
      </c>
      <c r="O6" s="12" t="s">
        <v>35</v>
      </c>
      <c r="P6" s="12" t="s">
        <v>36</v>
      </c>
      <c r="Q6" s="12"/>
      <c r="R6" s="12" t="s">
        <v>33</v>
      </c>
      <c r="S6" s="12" t="s">
        <v>40</v>
      </c>
      <c r="T6" s="12" t="s">
        <v>41</v>
      </c>
      <c r="U6" s="12" t="s">
        <v>42</v>
      </c>
      <c r="V6" s="12" t="s">
        <v>43</v>
      </c>
      <c r="W6" s="12" t="s">
        <v>44</v>
      </c>
    </row>
    <row r="7" ht="22.65" customHeight="1" spans="1:23">
      <c r="A7" s="12"/>
      <c r="B7" s="12"/>
      <c r="C7" s="12"/>
      <c r="D7" s="12"/>
      <c r="E7" s="12"/>
      <c r="F7" s="12"/>
      <c r="G7" s="12"/>
      <c r="H7" s="12"/>
      <c r="I7" s="12"/>
      <c r="J7" s="12" t="s">
        <v>33</v>
      </c>
      <c r="K7" s="12" t="s">
        <v>254</v>
      </c>
      <c r="L7" s="12"/>
      <c r="M7" s="12"/>
      <c r="N7" s="12"/>
      <c r="O7" s="12"/>
      <c r="P7" s="12"/>
      <c r="Q7" s="12"/>
      <c r="R7" s="12"/>
      <c r="S7" s="12"/>
      <c r="T7" s="12"/>
      <c r="U7" s="12"/>
      <c r="V7" s="12"/>
      <c r="W7" s="12"/>
    </row>
    <row r="8" ht="18.75" customHeight="1" spans="1:23">
      <c r="A8" s="13" t="s">
        <v>45</v>
      </c>
      <c r="B8" s="13">
        <v>2</v>
      </c>
      <c r="C8" s="13">
        <v>3</v>
      </c>
      <c r="D8" s="13">
        <v>4</v>
      </c>
      <c r="E8" s="60">
        <v>5</v>
      </c>
      <c r="F8" s="60">
        <v>6</v>
      </c>
      <c r="G8" s="60">
        <v>7</v>
      </c>
      <c r="H8" s="60">
        <v>8</v>
      </c>
      <c r="I8" s="60">
        <v>9</v>
      </c>
      <c r="J8" s="60">
        <v>10</v>
      </c>
      <c r="K8" s="60">
        <v>11</v>
      </c>
      <c r="L8" s="60">
        <v>12</v>
      </c>
      <c r="M8" s="60">
        <v>13</v>
      </c>
      <c r="N8" s="60">
        <v>14</v>
      </c>
      <c r="O8" s="60">
        <v>15</v>
      </c>
      <c r="P8" s="60">
        <v>16</v>
      </c>
      <c r="Q8" s="60">
        <v>17</v>
      </c>
      <c r="R8" s="60">
        <v>18</v>
      </c>
      <c r="S8" s="60">
        <v>19</v>
      </c>
      <c r="T8" s="60">
        <v>20</v>
      </c>
      <c r="U8" s="60">
        <v>21</v>
      </c>
      <c r="V8" s="60">
        <v>22</v>
      </c>
      <c r="W8" s="60">
        <v>23</v>
      </c>
    </row>
    <row r="9" ht="36" customHeight="1" spans="1:23">
      <c r="A9" s="8"/>
      <c r="B9" s="8"/>
      <c r="C9" s="9" t="s">
        <v>255</v>
      </c>
      <c r="D9" s="8"/>
      <c r="E9" s="9"/>
      <c r="F9" s="9"/>
      <c r="G9" s="9"/>
      <c r="H9" s="9"/>
      <c r="I9" s="66">
        <v>2000000</v>
      </c>
      <c r="J9" s="66">
        <v>2000000</v>
      </c>
      <c r="K9" s="66">
        <v>2000000</v>
      </c>
      <c r="L9" s="66"/>
      <c r="M9" s="66"/>
      <c r="N9" s="66"/>
      <c r="O9" s="66"/>
      <c r="P9" s="66"/>
      <c r="Q9" s="66"/>
      <c r="R9" s="66"/>
      <c r="S9" s="66"/>
      <c r="T9" s="66"/>
      <c r="U9" s="66"/>
      <c r="V9" s="66"/>
      <c r="W9" s="66"/>
    </row>
    <row r="10" ht="36" customHeight="1" spans="1:23">
      <c r="A10" s="8" t="s">
        <v>256</v>
      </c>
      <c r="B10" s="8" t="s">
        <v>257</v>
      </c>
      <c r="C10" s="9" t="s">
        <v>255</v>
      </c>
      <c r="D10" s="8" t="s">
        <v>55</v>
      </c>
      <c r="E10" s="9" t="s">
        <v>84</v>
      </c>
      <c r="F10" s="9" t="s">
        <v>85</v>
      </c>
      <c r="G10" s="9" t="s">
        <v>207</v>
      </c>
      <c r="H10" s="9" t="s">
        <v>208</v>
      </c>
      <c r="I10" s="66">
        <v>2000000</v>
      </c>
      <c r="J10" s="66">
        <v>2000000</v>
      </c>
      <c r="K10" s="66">
        <v>2000000</v>
      </c>
      <c r="L10" s="66"/>
      <c r="M10" s="66"/>
      <c r="N10" s="66"/>
      <c r="O10" s="66"/>
      <c r="P10" s="66"/>
      <c r="Q10" s="66"/>
      <c r="R10" s="66"/>
      <c r="S10" s="66"/>
      <c r="T10" s="66"/>
      <c r="U10" s="66"/>
      <c r="V10" s="66"/>
      <c r="W10" s="66"/>
    </row>
    <row r="11" ht="36" customHeight="1" spans="1:23">
      <c r="A11" s="31"/>
      <c r="B11" s="31"/>
      <c r="C11" s="9" t="s">
        <v>258</v>
      </c>
      <c r="D11" s="31"/>
      <c r="E11" s="61"/>
      <c r="F11" s="61"/>
      <c r="G11" s="61"/>
      <c r="H11" s="61"/>
      <c r="I11" s="66">
        <v>1407444.41</v>
      </c>
      <c r="J11" s="66"/>
      <c r="K11" s="66"/>
      <c r="L11" s="66"/>
      <c r="M11" s="66"/>
      <c r="N11" s="66"/>
      <c r="O11" s="66"/>
      <c r="P11" s="61"/>
      <c r="Q11" s="66"/>
      <c r="R11" s="66">
        <v>1407444.41</v>
      </c>
      <c r="S11" s="66"/>
      <c r="T11" s="66"/>
      <c r="U11" s="66"/>
      <c r="V11" s="66"/>
      <c r="W11" s="66">
        <v>1407444.41</v>
      </c>
    </row>
    <row r="12" ht="36" customHeight="1" spans="1:23">
      <c r="A12" s="8" t="s">
        <v>256</v>
      </c>
      <c r="B12" s="8" t="s">
        <v>259</v>
      </c>
      <c r="C12" s="9" t="s">
        <v>258</v>
      </c>
      <c r="D12" s="8" t="s">
        <v>55</v>
      </c>
      <c r="E12" s="9" t="s">
        <v>76</v>
      </c>
      <c r="F12" s="9" t="s">
        <v>77</v>
      </c>
      <c r="G12" s="9" t="s">
        <v>205</v>
      </c>
      <c r="H12" s="9" t="s">
        <v>206</v>
      </c>
      <c r="I12" s="66">
        <v>500981.33</v>
      </c>
      <c r="J12" s="66"/>
      <c r="K12" s="66"/>
      <c r="L12" s="66"/>
      <c r="M12" s="66"/>
      <c r="N12" s="66"/>
      <c r="O12" s="66"/>
      <c r="P12" s="61"/>
      <c r="Q12" s="66"/>
      <c r="R12" s="66">
        <v>500981.33</v>
      </c>
      <c r="S12" s="66"/>
      <c r="T12" s="66"/>
      <c r="U12" s="66"/>
      <c r="V12" s="66"/>
      <c r="W12" s="66">
        <v>500981.33</v>
      </c>
    </row>
    <row r="13" ht="36" customHeight="1" spans="1:23">
      <c r="A13" s="8" t="s">
        <v>256</v>
      </c>
      <c r="B13" s="8" t="s">
        <v>259</v>
      </c>
      <c r="C13" s="9" t="s">
        <v>258</v>
      </c>
      <c r="D13" s="8" t="s">
        <v>55</v>
      </c>
      <c r="E13" s="9" t="s">
        <v>76</v>
      </c>
      <c r="F13" s="9" t="s">
        <v>77</v>
      </c>
      <c r="G13" s="9" t="s">
        <v>205</v>
      </c>
      <c r="H13" s="9" t="s">
        <v>206</v>
      </c>
      <c r="I13" s="66">
        <v>10000</v>
      </c>
      <c r="J13" s="66"/>
      <c r="K13" s="66"/>
      <c r="L13" s="66"/>
      <c r="M13" s="66"/>
      <c r="N13" s="66"/>
      <c r="O13" s="66"/>
      <c r="P13" s="61"/>
      <c r="Q13" s="66"/>
      <c r="R13" s="66">
        <v>10000</v>
      </c>
      <c r="S13" s="66"/>
      <c r="T13" s="66"/>
      <c r="U13" s="66"/>
      <c r="V13" s="66"/>
      <c r="W13" s="66">
        <v>10000</v>
      </c>
    </row>
    <row r="14" ht="36" customHeight="1" spans="1:23">
      <c r="A14" s="8" t="s">
        <v>256</v>
      </c>
      <c r="B14" s="8" t="s">
        <v>259</v>
      </c>
      <c r="C14" s="9" t="s">
        <v>258</v>
      </c>
      <c r="D14" s="8" t="s">
        <v>55</v>
      </c>
      <c r="E14" s="9" t="s">
        <v>76</v>
      </c>
      <c r="F14" s="9" t="s">
        <v>77</v>
      </c>
      <c r="G14" s="9" t="s">
        <v>205</v>
      </c>
      <c r="H14" s="9" t="s">
        <v>206</v>
      </c>
      <c r="I14" s="66">
        <v>1282</v>
      </c>
      <c r="J14" s="66"/>
      <c r="K14" s="66"/>
      <c r="L14" s="66"/>
      <c r="M14" s="66"/>
      <c r="N14" s="66"/>
      <c r="O14" s="66"/>
      <c r="P14" s="61"/>
      <c r="Q14" s="66"/>
      <c r="R14" s="66">
        <v>1282</v>
      </c>
      <c r="S14" s="66"/>
      <c r="T14" s="66"/>
      <c r="U14" s="66"/>
      <c r="V14" s="66"/>
      <c r="W14" s="66">
        <v>1282</v>
      </c>
    </row>
    <row r="15" ht="36" customHeight="1" spans="1:23">
      <c r="A15" s="8" t="s">
        <v>256</v>
      </c>
      <c r="B15" s="8" t="s">
        <v>259</v>
      </c>
      <c r="C15" s="9" t="s">
        <v>258</v>
      </c>
      <c r="D15" s="8" t="s">
        <v>55</v>
      </c>
      <c r="E15" s="9" t="s">
        <v>76</v>
      </c>
      <c r="F15" s="9" t="s">
        <v>77</v>
      </c>
      <c r="G15" s="9" t="s">
        <v>205</v>
      </c>
      <c r="H15" s="9" t="s">
        <v>206</v>
      </c>
      <c r="I15" s="66">
        <v>72032.58</v>
      </c>
      <c r="J15" s="66"/>
      <c r="K15" s="66"/>
      <c r="L15" s="66"/>
      <c r="M15" s="66"/>
      <c r="N15" s="66"/>
      <c r="O15" s="66"/>
      <c r="P15" s="61"/>
      <c r="Q15" s="66"/>
      <c r="R15" s="66">
        <v>72032.58</v>
      </c>
      <c r="S15" s="66"/>
      <c r="T15" s="66"/>
      <c r="U15" s="66"/>
      <c r="V15" s="66"/>
      <c r="W15" s="66">
        <v>72032.58</v>
      </c>
    </row>
    <row r="16" ht="36" customHeight="1" spans="1:23">
      <c r="A16" s="8" t="s">
        <v>256</v>
      </c>
      <c r="B16" s="8" t="s">
        <v>259</v>
      </c>
      <c r="C16" s="9" t="s">
        <v>258</v>
      </c>
      <c r="D16" s="8" t="s">
        <v>55</v>
      </c>
      <c r="E16" s="9" t="s">
        <v>76</v>
      </c>
      <c r="F16" s="9" t="s">
        <v>77</v>
      </c>
      <c r="G16" s="9" t="s">
        <v>205</v>
      </c>
      <c r="H16" s="9" t="s">
        <v>206</v>
      </c>
      <c r="I16" s="66">
        <v>50000</v>
      </c>
      <c r="J16" s="66"/>
      <c r="K16" s="66"/>
      <c r="L16" s="66"/>
      <c r="M16" s="66"/>
      <c r="N16" s="66"/>
      <c r="O16" s="66"/>
      <c r="P16" s="61"/>
      <c r="Q16" s="66"/>
      <c r="R16" s="66">
        <v>50000</v>
      </c>
      <c r="S16" s="66"/>
      <c r="T16" s="66"/>
      <c r="U16" s="66"/>
      <c r="V16" s="66"/>
      <c r="W16" s="66">
        <v>50000</v>
      </c>
    </row>
    <row r="17" ht="36" customHeight="1" spans="1:23">
      <c r="A17" s="8" t="s">
        <v>256</v>
      </c>
      <c r="B17" s="8" t="s">
        <v>259</v>
      </c>
      <c r="C17" s="9" t="s">
        <v>258</v>
      </c>
      <c r="D17" s="8" t="s">
        <v>55</v>
      </c>
      <c r="E17" s="9" t="s">
        <v>76</v>
      </c>
      <c r="F17" s="9" t="s">
        <v>77</v>
      </c>
      <c r="G17" s="9" t="s">
        <v>213</v>
      </c>
      <c r="H17" s="9" t="s">
        <v>214</v>
      </c>
      <c r="I17" s="66">
        <v>5063.5</v>
      </c>
      <c r="J17" s="66"/>
      <c r="K17" s="66"/>
      <c r="L17" s="66"/>
      <c r="M17" s="66"/>
      <c r="N17" s="66"/>
      <c r="O17" s="66"/>
      <c r="P17" s="61"/>
      <c r="Q17" s="66"/>
      <c r="R17" s="66">
        <v>5063.5</v>
      </c>
      <c r="S17" s="66"/>
      <c r="T17" s="66"/>
      <c r="U17" s="66"/>
      <c r="V17" s="66"/>
      <c r="W17" s="66">
        <v>5063.5</v>
      </c>
    </row>
    <row r="18" ht="36" customHeight="1" spans="1:23">
      <c r="A18" s="8" t="s">
        <v>256</v>
      </c>
      <c r="B18" s="8" t="s">
        <v>259</v>
      </c>
      <c r="C18" s="9" t="s">
        <v>258</v>
      </c>
      <c r="D18" s="8" t="s">
        <v>55</v>
      </c>
      <c r="E18" s="9" t="s">
        <v>76</v>
      </c>
      <c r="F18" s="9" t="s">
        <v>77</v>
      </c>
      <c r="G18" s="9" t="s">
        <v>213</v>
      </c>
      <c r="H18" s="9" t="s">
        <v>214</v>
      </c>
      <c r="I18" s="66">
        <v>1200</v>
      </c>
      <c r="J18" s="66"/>
      <c r="K18" s="66"/>
      <c r="L18" s="66"/>
      <c r="M18" s="66"/>
      <c r="N18" s="66"/>
      <c r="O18" s="66"/>
      <c r="P18" s="61"/>
      <c r="Q18" s="66"/>
      <c r="R18" s="66">
        <v>1200</v>
      </c>
      <c r="S18" s="66"/>
      <c r="T18" s="66"/>
      <c r="U18" s="66"/>
      <c r="V18" s="66"/>
      <c r="W18" s="66">
        <v>1200</v>
      </c>
    </row>
    <row r="19" ht="36" customHeight="1" spans="1:23">
      <c r="A19" s="8" t="s">
        <v>256</v>
      </c>
      <c r="B19" s="8" t="s">
        <v>259</v>
      </c>
      <c r="C19" s="9" t="s">
        <v>258</v>
      </c>
      <c r="D19" s="8" t="s">
        <v>55</v>
      </c>
      <c r="E19" s="9" t="s">
        <v>76</v>
      </c>
      <c r="F19" s="9" t="s">
        <v>77</v>
      </c>
      <c r="G19" s="9" t="s">
        <v>215</v>
      </c>
      <c r="H19" s="9" t="s">
        <v>216</v>
      </c>
      <c r="I19" s="66">
        <v>2805</v>
      </c>
      <c r="J19" s="66"/>
      <c r="K19" s="66"/>
      <c r="L19" s="66"/>
      <c r="M19" s="66"/>
      <c r="N19" s="66"/>
      <c r="O19" s="66"/>
      <c r="P19" s="61"/>
      <c r="Q19" s="66"/>
      <c r="R19" s="66">
        <v>2805</v>
      </c>
      <c r="S19" s="66"/>
      <c r="T19" s="66"/>
      <c r="U19" s="66"/>
      <c r="V19" s="66"/>
      <c r="W19" s="66">
        <v>2805</v>
      </c>
    </row>
    <row r="20" ht="36" customHeight="1" spans="1:23">
      <c r="A20" s="8" t="s">
        <v>256</v>
      </c>
      <c r="B20" s="8" t="s">
        <v>259</v>
      </c>
      <c r="C20" s="9" t="s">
        <v>258</v>
      </c>
      <c r="D20" s="8" t="s">
        <v>55</v>
      </c>
      <c r="E20" s="9" t="s">
        <v>76</v>
      </c>
      <c r="F20" s="9" t="s">
        <v>77</v>
      </c>
      <c r="G20" s="9" t="s">
        <v>215</v>
      </c>
      <c r="H20" s="9" t="s">
        <v>216</v>
      </c>
      <c r="I20" s="66">
        <v>20000</v>
      </c>
      <c r="J20" s="66"/>
      <c r="K20" s="66"/>
      <c r="L20" s="66"/>
      <c r="M20" s="66"/>
      <c r="N20" s="66"/>
      <c r="O20" s="66"/>
      <c r="P20" s="61"/>
      <c r="Q20" s="66"/>
      <c r="R20" s="66">
        <v>20000</v>
      </c>
      <c r="S20" s="66"/>
      <c r="T20" s="66"/>
      <c r="U20" s="66"/>
      <c r="V20" s="66"/>
      <c r="W20" s="66">
        <v>20000</v>
      </c>
    </row>
    <row r="21" ht="36" customHeight="1" spans="1:23">
      <c r="A21" s="8" t="s">
        <v>256</v>
      </c>
      <c r="B21" s="8" t="s">
        <v>259</v>
      </c>
      <c r="C21" s="9" t="s">
        <v>258</v>
      </c>
      <c r="D21" s="8" t="s">
        <v>55</v>
      </c>
      <c r="E21" s="9" t="s">
        <v>76</v>
      </c>
      <c r="F21" s="9" t="s">
        <v>77</v>
      </c>
      <c r="G21" s="9" t="s">
        <v>217</v>
      </c>
      <c r="H21" s="9" t="s">
        <v>218</v>
      </c>
      <c r="I21" s="66">
        <v>35000</v>
      </c>
      <c r="J21" s="66"/>
      <c r="K21" s="66"/>
      <c r="L21" s="66"/>
      <c r="M21" s="66"/>
      <c r="N21" s="66"/>
      <c r="O21" s="66"/>
      <c r="P21" s="61"/>
      <c r="Q21" s="66"/>
      <c r="R21" s="66">
        <v>35000</v>
      </c>
      <c r="S21" s="66"/>
      <c r="T21" s="66"/>
      <c r="U21" s="66"/>
      <c r="V21" s="66"/>
      <c r="W21" s="66">
        <v>35000</v>
      </c>
    </row>
    <row r="22" ht="36" customHeight="1" spans="1:23">
      <c r="A22" s="8" t="s">
        <v>256</v>
      </c>
      <c r="B22" s="8" t="s">
        <v>259</v>
      </c>
      <c r="C22" s="9" t="s">
        <v>258</v>
      </c>
      <c r="D22" s="8" t="s">
        <v>55</v>
      </c>
      <c r="E22" s="9" t="s">
        <v>76</v>
      </c>
      <c r="F22" s="9" t="s">
        <v>77</v>
      </c>
      <c r="G22" s="9" t="s">
        <v>221</v>
      </c>
      <c r="H22" s="9" t="s">
        <v>222</v>
      </c>
      <c r="I22" s="66">
        <v>100000</v>
      </c>
      <c r="J22" s="66"/>
      <c r="K22" s="66"/>
      <c r="L22" s="66"/>
      <c r="M22" s="66"/>
      <c r="N22" s="66"/>
      <c r="O22" s="66"/>
      <c r="P22" s="61"/>
      <c r="Q22" s="66"/>
      <c r="R22" s="66">
        <v>100000</v>
      </c>
      <c r="S22" s="66"/>
      <c r="T22" s="66"/>
      <c r="U22" s="66"/>
      <c r="V22" s="66"/>
      <c r="W22" s="66">
        <v>100000</v>
      </c>
    </row>
    <row r="23" ht="36" customHeight="1" spans="1:23">
      <c r="A23" s="8" t="s">
        <v>256</v>
      </c>
      <c r="B23" s="8" t="s">
        <v>259</v>
      </c>
      <c r="C23" s="9" t="s">
        <v>258</v>
      </c>
      <c r="D23" s="8" t="s">
        <v>55</v>
      </c>
      <c r="E23" s="9" t="s">
        <v>76</v>
      </c>
      <c r="F23" s="9" t="s">
        <v>77</v>
      </c>
      <c r="G23" s="9" t="s">
        <v>221</v>
      </c>
      <c r="H23" s="9" t="s">
        <v>222</v>
      </c>
      <c r="I23" s="66">
        <v>6000</v>
      </c>
      <c r="J23" s="66"/>
      <c r="K23" s="66"/>
      <c r="L23" s="66"/>
      <c r="M23" s="66"/>
      <c r="N23" s="66"/>
      <c r="O23" s="66"/>
      <c r="P23" s="61"/>
      <c r="Q23" s="66"/>
      <c r="R23" s="66">
        <v>6000</v>
      </c>
      <c r="S23" s="66"/>
      <c r="T23" s="66"/>
      <c r="U23" s="66"/>
      <c r="V23" s="66"/>
      <c r="W23" s="66">
        <v>6000</v>
      </c>
    </row>
    <row r="24" ht="36" customHeight="1" spans="1:23">
      <c r="A24" s="8" t="s">
        <v>256</v>
      </c>
      <c r="B24" s="8" t="s">
        <v>259</v>
      </c>
      <c r="C24" s="9" t="s">
        <v>258</v>
      </c>
      <c r="D24" s="8" t="s">
        <v>55</v>
      </c>
      <c r="E24" s="9" t="s">
        <v>76</v>
      </c>
      <c r="F24" s="9" t="s">
        <v>77</v>
      </c>
      <c r="G24" s="9" t="s">
        <v>246</v>
      </c>
      <c r="H24" s="9" t="s">
        <v>247</v>
      </c>
      <c r="I24" s="66">
        <v>50000</v>
      </c>
      <c r="J24" s="66"/>
      <c r="K24" s="66"/>
      <c r="L24" s="66"/>
      <c r="M24" s="66"/>
      <c r="N24" s="66"/>
      <c r="O24" s="66"/>
      <c r="P24" s="61"/>
      <c r="Q24" s="66"/>
      <c r="R24" s="66">
        <v>50000</v>
      </c>
      <c r="S24" s="66"/>
      <c r="T24" s="66"/>
      <c r="U24" s="66"/>
      <c r="V24" s="66"/>
      <c r="W24" s="66">
        <v>50000</v>
      </c>
    </row>
    <row r="25" ht="36" customHeight="1" spans="1:23">
      <c r="A25" s="8" t="s">
        <v>256</v>
      </c>
      <c r="B25" s="8" t="s">
        <v>259</v>
      </c>
      <c r="C25" s="9" t="s">
        <v>258</v>
      </c>
      <c r="D25" s="8" t="s">
        <v>55</v>
      </c>
      <c r="E25" s="9" t="s">
        <v>76</v>
      </c>
      <c r="F25" s="9" t="s">
        <v>77</v>
      </c>
      <c r="G25" s="9" t="s">
        <v>260</v>
      </c>
      <c r="H25" s="9" t="s">
        <v>261</v>
      </c>
      <c r="I25" s="66">
        <v>5580</v>
      </c>
      <c r="J25" s="66"/>
      <c r="K25" s="66"/>
      <c r="L25" s="66"/>
      <c r="M25" s="66"/>
      <c r="N25" s="66"/>
      <c r="O25" s="66"/>
      <c r="P25" s="61"/>
      <c r="Q25" s="66"/>
      <c r="R25" s="66">
        <v>5580</v>
      </c>
      <c r="S25" s="66"/>
      <c r="T25" s="66"/>
      <c r="U25" s="66"/>
      <c r="V25" s="66"/>
      <c r="W25" s="66">
        <v>5580</v>
      </c>
    </row>
    <row r="26" ht="36" customHeight="1" spans="1:23">
      <c r="A26" s="8" t="s">
        <v>256</v>
      </c>
      <c r="B26" s="8" t="s">
        <v>259</v>
      </c>
      <c r="C26" s="9" t="s">
        <v>258</v>
      </c>
      <c r="D26" s="8" t="s">
        <v>55</v>
      </c>
      <c r="E26" s="9" t="s">
        <v>76</v>
      </c>
      <c r="F26" s="9" t="s">
        <v>77</v>
      </c>
      <c r="G26" s="9" t="s">
        <v>260</v>
      </c>
      <c r="H26" s="9" t="s">
        <v>261</v>
      </c>
      <c r="I26" s="66">
        <v>300000</v>
      </c>
      <c r="J26" s="66"/>
      <c r="K26" s="66"/>
      <c r="L26" s="66"/>
      <c r="M26" s="66"/>
      <c r="N26" s="66"/>
      <c r="O26" s="66"/>
      <c r="P26" s="61"/>
      <c r="Q26" s="66"/>
      <c r="R26" s="66">
        <v>300000</v>
      </c>
      <c r="S26" s="66"/>
      <c r="T26" s="66"/>
      <c r="U26" s="66"/>
      <c r="V26" s="66"/>
      <c r="W26" s="66">
        <v>300000</v>
      </c>
    </row>
    <row r="27" ht="36" customHeight="1" spans="1:23">
      <c r="A27" s="8" t="s">
        <v>256</v>
      </c>
      <c r="B27" s="8" t="s">
        <v>259</v>
      </c>
      <c r="C27" s="9" t="s">
        <v>258</v>
      </c>
      <c r="D27" s="8" t="s">
        <v>55</v>
      </c>
      <c r="E27" s="9" t="s">
        <v>76</v>
      </c>
      <c r="F27" s="9" t="s">
        <v>77</v>
      </c>
      <c r="G27" s="9" t="s">
        <v>260</v>
      </c>
      <c r="H27" s="9" t="s">
        <v>261</v>
      </c>
      <c r="I27" s="66">
        <v>50000</v>
      </c>
      <c r="J27" s="66"/>
      <c r="K27" s="66"/>
      <c r="L27" s="66"/>
      <c r="M27" s="66"/>
      <c r="N27" s="66"/>
      <c r="O27" s="66"/>
      <c r="P27" s="61"/>
      <c r="Q27" s="66"/>
      <c r="R27" s="66">
        <v>50000</v>
      </c>
      <c r="S27" s="66"/>
      <c r="T27" s="66"/>
      <c r="U27" s="66"/>
      <c r="V27" s="66"/>
      <c r="W27" s="66">
        <v>50000</v>
      </c>
    </row>
    <row r="28" ht="36" customHeight="1" spans="1:23">
      <c r="A28" s="8" t="s">
        <v>256</v>
      </c>
      <c r="B28" s="8" t="s">
        <v>259</v>
      </c>
      <c r="C28" s="9" t="s">
        <v>258</v>
      </c>
      <c r="D28" s="8" t="s">
        <v>55</v>
      </c>
      <c r="E28" s="9" t="s">
        <v>76</v>
      </c>
      <c r="F28" s="9" t="s">
        <v>77</v>
      </c>
      <c r="G28" s="9" t="s">
        <v>260</v>
      </c>
      <c r="H28" s="9" t="s">
        <v>261</v>
      </c>
      <c r="I28" s="66">
        <v>30000</v>
      </c>
      <c r="J28" s="66"/>
      <c r="K28" s="66"/>
      <c r="L28" s="66"/>
      <c r="M28" s="66"/>
      <c r="N28" s="66"/>
      <c r="O28" s="66"/>
      <c r="P28" s="61"/>
      <c r="Q28" s="66"/>
      <c r="R28" s="66">
        <v>30000</v>
      </c>
      <c r="S28" s="66"/>
      <c r="T28" s="66"/>
      <c r="U28" s="66"/>
      <c r="V28" s="66"/>
      <c r="W28" s="66">
        <v>30000</v>
      </c>
    </row>
    <row r="29" ht="36" customHeight="1" spans="1:23">
      <c r="A29" s="8" t="s">
        <v>256</v>
      </c>
      <c r="B29" s="8" t="s">
        <v>259</v>
      </c>
      <c r="C29" s="9" t="s">
        <v>258</v>
      </c>
      <c r="D29" s="8" t="s">
        <v>55</v>
      </c>
      <c r="E29" s="9" t="s">
        <v>76</v>
      </c>
      <c r="F29" s="9" t="s">
        <v>77</v>
      </c>
      <c r="G29" s="9" t="s">
        <v>260</v>
      </c>
      <c r="H29" s="9" t="s">
        <v>261</v>
      </c>
      <c r="I29" s="66">
        <v>50000</v>
      </c>
      <c r="J29" s="66"/>
      <c r="K29" s="66"/>
      <c r="L29" s="66"/>
      <c r="M29" s="66"/>
      <c r="N29" s="66"/>
      <c r="O29" s="66"/>
      <c r="P29" s="61"/>
      <c r="Q29" s="66"/>
      <c r="R29" s="66">
        <v>50000</v>
      </c>
      <c r="S29" s="66"/>
      <c r="T29" s="66"/>
      <c r="U29" s="66"/>
      <c r="V29" s="66"/>
      <c r="W29" s="66">
        <v>50000</v>
      </c>
    </row>
    <row r="30" ht="36" customHeight="1" spans="1:23">
      <c r="A30" s="8" t="s">
        <v>256</v>
      </c>
      <c r="B30" s="8" t="s">
        <v>259</v>
      </c>
      <c r="C30" s="9" t="s">
        <v>258</v>
      </c>
      <c r="D30" s="8" t="s">
        <v>55</v>
      </c>
      <c r="E30" s="9" t="s">
        <v>76</v>
      </c>
      <c r="F30" s="9" t="s">
        <v>77</v>
      </c>
      <c r="G30" s="9" t="s">
        <v>223</v>
      </c>
      <c r="H30" s="9" t="s">
        <v>224</v>
      </c>
      <c r="I30" s="66">
        <v>2500</v>
      </c>
      <c r="J30" s="66"/>
      <c r="K30" s="66"/>
      <c r="L30" s="66"/>
      <c r="M30" s="66"/>
      <c r="N30" s="66"/>
      <c r="O30" s="66"/>
      <c r="P30" s="61"/>
      <c r="Q30" s="66"/>
      <c r="R30" s="66">
        <v>2500</v>
      </c>
      <c r="S30" s="66"/>
      <c r="T30" s="66"/>
      <c r="U30" s="66"/>
      <c r="V30" s="66"/>
      <c r="W30" s="66">
        <v>2500</v>
      </c>
    </row>
    <row r="31" ht="36" customHeight="1" spans="1:23">
      <c r="A31" s="8" t="s">
        <v>256</v>
      </c>
      <c r="B31" s="8" t="s">
        <v>259</v>
      </c>
      <c r="C31" s="9" t="s">
        <v>258</v>
      </c>
      <c r="D31" s="8" t="s">
        <v>55</v>
      </c>
      <c r="E31" s="9" t="s">
        <v>76</v>
      </c>
      <c r="F31" s="9" t="s">
        <v>77</v>
      </c>
      <c r="G31" s="9" t="s">
        <v>207</v>
      </c>
      <c r="H31" s="9" t="s">
        <v>208</v>
      </c>
      <c r="I31" s="66">
        <v>65000</v>
      </c>
      <c r="J31" s="66"/>
      <c r="K31" s="66"/>
      <c r="L31" s="66"/>
      <c r="M31" s="66"/>
      <c r="N31" s="66"/>
      <c r="O31" s="66"/>
      <c r="P31" s="61"/>
      <c r="Q31" s="66"/>
      <c r="R31" s="66">
        <v>65000</v>
      </c>
      <c r="S31" s="66"/>
      <c r="T31" s="66"/>
      <c r="U31" s="66"/>
      <c r="V31" s="66"/>
      <c r="W31" s="66">
        <v>65000</v>
      </c>
    </row>
    <row r="32" ht="36" customHeight="1" spans="1:23">
      <c r="A32" s="8" t="s">
        <v>256</v>
      </c>
      <c r="B32" s="8" t="s">
        <v>259</v>
      </c>
      <c r="C32" s="9" t="s">
        <v>258</v>
      </c>
      <c r="D32" s="8" t="s">
        <v>55</v>
      </c>
      <c r="E32" s="9" t="s">
        <v>76</v>
      </c>
      <c r="F32" s="9" t="s">
        <v>77</v>
      </c>
      <c r="G32" s="9" t="s">
        <v>207</v>
      </c>
      <c r="H32" s="9" t="s">
        <v>208</v>
      </c>
      <c r="I32" s="66">
        <v>50000</v>
      </c>
      <c r="J32" s="66"/>
      <c r="K32" s="66"/>
      <c r="L32" s="66"/>
      <c r="M32" s="66"/>
      <c r="N32" s="66"/>
      <c r="O32" s="66"/>
      <c r="P32" s="61"/>
      <c r="Q32" s="66"/>
      <c r="R32" s="66">
        <v>50000</v>
      </c>
      <c r="S32" s="66"/>
      <c r="T32" s="66"/>
      <c r="U32" s="66"/>
      <c r="V32" s="66"/>
      <c r="W32" s="66">
        <v>50000</v>
      </c>
    </row>
    <row r="33" ht="36" customHeight="1" spans="1:23">
      <c r="A33" s="31"/>
      <c r="B33" s="31"/>
      <c r="C33" s="9" t="s">
        <v>262</v>
      </c>
      <c r="D33" s="31"/>
      <c r="E33" s="61"/>
      <c r="F33" s="61"/>
      <c r="G33" s="61"/>
      <c r="H33" s="61"/>
      <c r="I33" s="66">
        <v>150000</v>
      </c>
      <c r="J33" s="66">
        <v>150000</v>
      </c>
      <c r="K33" s="66">
        <v>150000</v>
      </c>
      <c r="L33" s="66"/>
      <c r="M33" s="66"/>
      <c r="N33" s="66"/>
      <c r="O33" s="66"/>
      <c r="P33" s="61"/>
      <c r="Q33" s="66"/>
      <c r="R33" s="66"/>
      <c r="S33" s="66"/>
      <c r="T33" s="66"/>
      <c r="U33" s="66"/>
      <c r="V33" s="66"/>
      <c r="W33" s="66"/>
    </row>
    <row r="34" ht="36" customHeight="1" spans="1:23">
      <c r="A34" s="8" t="s">
        <v>256</v>
      </c>
      <c r="B34" s="8" t="s">
        <v>263</v>
      </c>
      <c r="C34" s="9" t="s">
        <v>262</v>
      </c>
      <c r="D34" s="8" t="s">
        <v>55</v>
      </c>
      <c r="E34" s="9" t="s">
        <v>74</v>
      </c>
      <c r="F34" s="9" t="s">
        <v>75</v>
      </c>
      <c r="G34" s="9" t="s">
        <v>260</v>
      </c>
      <c r="H34" s="9" t="s">
        <v>261</v>
      </c>
      <c r="I34" s="66">
        <v>150000</v>
      </c>
      <c r="J34" s="66">
        <v>150000</v>
      </c>
      <c r="K34" s="66">
        <v>150000</v>
      </c>
      <c r="L34" s="66"/>
      <c r="M34" s="66"/>
      <c r="N34" s="66"/>
      <c r="O34" s="66"/>
      <c r="P34" s="61"/>
      <c r="Q34" s="66"/>
      <c r="R34" s="66"/>
      <c r="S34" s="66"/>
      <c r="T34" s="66"/>
      <c r="U34" s="66"/>
      <c r="V34" s="66"/>
      <c r="W34" s="66"/>
    </row>
    <row r="35" ht="36" customHeight="1" spans="1:23">
      <c r="A35" s="31"/>
      <c r="B35" s="31"/>
      <c r="C35" s="9" t="s">
        <v>264</v>
      </c>
      <c r="D35" s="31"/>
      <c r="E35" s="61"/>
      <c r="F35" s="61"/>
      <c r="G35" s="61"/>
      <c r="H35" s="61"/>
      <c r="I35" s="66">
        <v>50000</v>
      </c>
      <c r="J35" s="66">
        <v>50000</v>
      </c>
      <c r="K35" s="66">
        <v>50000</v>
      </c>
      <c r="L35" s="66"/>
      <c r="M35" s="66"/>
      <c r="N35" s="66"/>
      <c r="O35" s="66"/>
      <c r="P35" s="61"/>
      <c r="Q35" s="66"/>
      <c r="R35" s="66"/>
      <c r="S35" s="66"/>
      <c r="T35" s="66"/>
      <c r="U35" s="66"/>
      <c r="V35" s="66"/>
      <c r="W35" s="66"/>
    </row>
    <row r="36" ht="36" customHeight="1" spans="1:23">
      <c r="A36" s="8" t="s">
        <v>256</v>
      </c>
      <c r="B36" s="8" t="s">
        <v>265</v>
      </c>
      <c r="C36" s="9" t="s">
        <v>264</v>
      </c>
      <c r="D36" s="8" t="s">
        <v>55</v>
      </c>
      <c r="E36" s="9" t="s">
        <v>84</v>
      </c>
      <c r="F36" s="9" t="s">
        <v>85</v>
      </c>
      <c r="G36" s="9" t="s">
        <v>205</v>
      </c>
      <c r="H36" s="9" t="s">
        <v>206</v>
      </c>
      <c r="I36" s="66">
        <v>20000</v>
      </c>
      <c r="J36" s="66">
        <v>20000</v>
      </c>
      <c r="K36" s="66">
        <v>20000</v>
      </c>
      <c r="L36" s="66"/>
      <c r="M36" s="66"/>
      <c r="N36" s="66"/>
      <c r="O36" s="66"/>
      <c r="P36" s="61"/>
      <c r="Q36" s="66"/>
      <c r="R36" s="66"/>
      <c r="S36" s="66"/>
      <c r="T36" s="66"/>
      <c r="U36" s="66"/>
      <c r="V36" s="66"/>
      <c r="W36" s="66"/>
    </row>
    <row r="37" ht="36" customHeight="1" spans="1:23">
      <c r="A37" s="8" t="s">
        <v>256</v>
      </c>
      <c r="B37" s="8" t="s">
        <v>265</v>
      </c>
      <c r="C37" s="9" t="s">
        <v>264</v>
      </c>
      <c r="D37" s="8" t="s">
        <v>55</v>
      </c>
      <c r="E37" s="9" t="s">
        <v>84</v>
      </c>
      <c r="F37" s="9" t="s">
        <v>85</v>
      </c>
      <c r="G37" s="9" t="s">
        <v>260</v>
      </c>
      <c r="H37" s="9" t="s">
        <v>261</v>
      </c>
      <c r="I37" s="66">
        <v>30000</v>
      </c>
      <c r="J37" s="66">
        <v>30000</v>
      </c>
      <c r="K37" s="66">
        <v>30000</v>
      </c>
      <c r="L37" s="66"/>
      <c r="M37" s="66"/>
      <c r="N37" s="66"/>
      <c r="O37" s="66"/>
      <c r="P37" s="61"/>
      <c r="Q37" s="66"/>
      <c r="R37" s="66"/>
      <c r="S37" s="66"/>
      <c r="T37" s="66"/>
      <c r="U37" s="66"/>
      <c r="V37" s="66"/>
      <c r="W37" s="66"/>
    </row>
    <row r="38" ht="36" customHeight="1" spans="1:23">
      <c r="A38" s="31"/>
      <c r="B38" s="31"/>
      <c r="C38" s="9" t="s">
        <v>266</v>
      </c>
      <c r="D38" s="31"/>
      <c r="E38" s="61"/>
      <c r="F38" s="61"/>
      <c r="G38" s="61"/>
      <c r="H38" s="61"/>
      <c r="I38" s="66">
        <v>351700</v>
      </c>
      <c r="J38" s="66">
        <v>351700</v>
      </c>
      <c r="K38" s="66">
        <v>351700</v>
      </c>
      <c r="L38" s="66"/>
      <c r="M38" s="66"/>
      <c r="N38" s="66"/>
      <c r="O38" s="66"/>
      <c r="P38" s="61"/>
      <c r="Q38" s="66"/>
      <c r="R38" s="66"/>
      <c r="S38" s="66"/>
      <c r="T38" s="66"/>
      <c r="U38" s="66"/>
      <c r="V38" s="66"/>
      <c r="W38" s="66"/>
    </row>
    <row r="39" ht="36" customHeight="1" spans="1:23">
      <c r="A39" s="8" t="s">
        <v>267</v>
      </c>
      <c r="B39" s="8" t="s">
        <v>268</v>
      </c>
      <c r="C39" s="9" t="s">
        <v>266</v>
      </c>
      <c r="D39" s="8" t="s">
        <v>55</v>
      </c>
      <c r="E39" s="9" t="s">
        <v>80</v>
      </c>
      <c r="F39" s="9" t="s">
        <v>81</v>
      </c>
      <c r="G39" s="9" t="s">
        <v>269</v>
      </c>
      <c r="H39" s="9" t="s">
        <v>270</v>
      </c>
      <c r="I39" s="66">
        <v>351700</v>
      </c>
      <c r="J39" s="66">
        <v>351700</v>
      </c>
      <c r="K39" s="66">
        <v>351700</v>
      </c>
      <c r="L39" s="66"/>
      <c r="M39" s="66"/>
      <c r="N39" s="66"/>
      <c r="O39" s="66"/>
      <c r="P39" s="61"/>
      <c r="Q39" s="66"/>
      <c r="R39" s="66"/>
      <c r="S39" s="66"/>
      <c r="T39" s="66"/>
      <c r="U39" s="66"/>
      <c r="V39" s="66"/>
      <c r="W39" s="66"/>
    </row>
    <row r="40" ht="36" customHeight="1" spans="1:23">
      <c r="A40" s="31"/>
      <c r="B40" s="31"/>
      <c r="C40" s="9" t="s">
        <v>271</v>
      </c>
      <c r="D40" s="31"/>
      <c r="E40" s="61"/>
      <c r="F40" s="61"/>
      <c r="G40" s="61"/>
      <c r="H40" s="61"/>
      <c r="I40" s="66">
        <v>100000</v>
      </c>
      <c r="J40" s="66">
        <v>100000</v>
      </c>
      <c r="K40" s="66">
        <v>100000</v>
      </c>
      <c r="L40" s="66"/>
      <c r="M40" s="66"/>
      <c r="N40" s="66"/>
      <c r="O40" s="66"/>
      <c r="P40" s="61"/>
      <c r="Q40" s="66"/>
      <c r="R40" s="66"/>
      <c r="S40" s="66"/>
      <c r="T40" s="66"/>
      <c r="U40" s="66"/>
      <c r="V40" s="66"/>
      <c r="W40" s="66"/>
    </row>
    <row r="41" ht="36" customHeight="1" spans="1:23">
      <c r="A41" s="8" t="s">
        <v>256</v>
      </c>
      <c r="B41" s="8" t="s">
        <v>272</v>
      </c>
      <c r="C41" s="9" t="s">
        <v>271</v>
      </c>
      <c r="D41" s="8" t="s">
        <v>55</v>
      </c>
      <c r="E41" s="9" t="s">
        <v>76</v>
      </c>
      <c r="F41" s="9" t="s">
        <v>77</v>
      </c>
      <c r="G41" s="9" t="s">
        <v>260</v>
      </c>
      <c r="H41" s="9" t="s">
        <v>261</v>
      </c>
      <c r="I41" s="66">
        <v>100000</v>
      </c>
      <c r="J41" s="66">
        <v>100000</v>
      </c>
      <c r="K41" s="66">
        <v>100000</v>
      </c>
      <c r="L41" s="66"/>
      <c r="M41" s="66"/>
      <c r="N41" s="66"/>
      <c r="O41" s="66"/>
      <c r="P41" s="61"/>
      <c r="Q41" s="66"/>
      <c r="R41" s="66"/>
      <c r="S41" s="66"/>
      <c r="T41" s="66"/>
      <c r="U41" s="66"/>
      <c r="V41" s="66"/>
      <c r="W41" s="66"/>
    </row>
    <row r="42" ht="36" customHeight="1" spans="1:23">
      <c r="A42" s="31"/>
      <c r="B42" s="31"/>
      <c r="C42" s="9" t="s">
        <v>273</v>
      </c>
      <c r="D42" s="31"/>
      <c r="E42" s="61"/>
      <c r="F42" s="61"/>
      <c r="G42" s="61"/>
      <c r="H42" s="61"/>
      <c r="I42" s="66">
        <v>4399.2</v>
      </c>
      <c r="J42" s="66">
        <v>4399.2</v>
      </c>
      <c r="K42" s="66">
        <v>4399.2</v>
      </c>
      <c r="L42" s="66"/>
      <c r="M42" s="66"/>
      <c r="N42" s="66"/>
      <c r="O42" s="66"/>
      <c r="P42" s="61"/>
      <c r="Q42" s="66"/>
      <c r="R42" s="66"/>
      <c r="S42" s="66"/>
      <c r="T42" s="66"/>
      <c r="U42" s="66"/>
      <c r="V42" s="66"/>
      <c r="W42" s="66"/>
    </row>
    <row r="43" ht="36" customHeight="1" spans="1:23">
      <c r="A43" s="8" t="s">
        <v>267</v>
      </c>
      <c r="B43" s="8" t="s">
        <v>274</v>
      </c>
      <c r="C43" s="9" t="s">
        <v>273</v>
      </c>
      <c r="D43" s="8" t="s">
        <v>55</v>
      </c>
      <c r="E43" s="9" t="s">
        <v>80</v>
      </c>
      <c r="F43" s="9" t="s">
        <v>81</v>
      </c>
      <c r="G43" s="9" t="s">
        <v>269</v>
      </c>
      <c r="H43" s="9" t="s">
        <v>270</v>
      </c>
      <c r="I43" s="66">
        <v>4399.2</v>
      </c>
      <c r="J43" s="66">
        <v>4399.2</v>
      </c>
      <c r="K43" s="66">
        <v>4399.2</v>
      </c>
      <c r="L43" s="66"/>
      <c r="M43" s="66"/>
      <c r="N43" s="66"/>
      <c r="O43" s="66"/>
      <c r="P43" s="61"/>
      <c r="Q43" s="66"/>
      <c r="R43" s="66"/>
      <c r="S43" s="66"/>
      <c r="T43" s="66"/>
      <c r="U43" s="66"/>
      <c r="V43" s="66"/>
      <c r="W43" s="66"/>
    </row>
    <row r="44" ht="36" customHeight="1" spans="1:23">
      <c r="A44" s="31"/>
      <c r="B44" s="31"/>
      <c r="C44" s="9" t="s">
        <v>275</v>
      </c>
      <c r="D44" s="31"/>
      <c r="E44" s="61"/>
      <c r="F44" s="61"/>
      <c r="G44" s="61"/>
      <c r="H44" s="61"/>
      <c r="I44" s="66">
        <v>94240</v>
      </c>
      <c r="J44" s="66">
        <v>94240</v>
      </c>
      <c r="K44" s="66">
        <v>94240</v>
      </c>
      <c r="L44" s="66"/>
      <c r="M44" s="66"/>
      <c r="N44" s="66"/>
      <c r="O44" s="66"/>
      <c r="P44" s="61"/>
      <c r="Q44" s="66"/>
      <c r="R44" s="66"/>
      <c r="S44" s="66"/>
      <c r="T44" s="66"/>
      <c r="U44" s="66"/>
      <c r="V44" s="66"/>
      <c r="W44" s="66"/>
    </row>
    <row r="45" ht="36" customHeight="1" spans="1:23">
      <c r="A45" s="8" t="s">
        <v>267</v>
      </c>
      <c r="B45" s="8" t="s">
        <v>276</v>
      </c>
      <c r="C45" s="9" t="s">
        <v>275</v>
      </c>
      <c r="D45" s="8" t="s">
        <v>55</v>
      </c>
      <c r="E45" s="9" t="s">
        <v>80</v>
      </c>
      <c r="F45" s="9" t="s">
        <v>81</v>
      </c>
      <c r="G45" s="9" t="s">
        <v>260</v>
      </c>
      <c r="H45" s="9" t="s">
        <v>261</v>
      </c>
      <c r="I45" s="66">
        <v>94240</v>
      </c>
      <c r="J45" s="66">
        <v>94240</v>
      </c>
      <c r="K45" s="66">
        <v>94240</v>
      </c>
      <c r="L45" s="66"/>
      <c r="M45" s="66"/>
      <c r="N45" s="66"/>
      <c r="O45" s="66"/>
      <c r="P45" s="61"/>
      <c r="Q45" s="66"/>
      <c r="R45" s="66"/>
      <c r="S45" s="66"/>
      <c r="T45" s="66"/>
      <c r="U45" s="66"/>
      <c r="V45" s="66"/>
      <c r="W45" s="66"/>
    </row>
    <row r="46" ht="36" customHeight="1" spans="1:23">
      <c r="A46" s="31"/>
      <c r="B46" s="31"/>
      <c r="C46" s="9" t="s">
        <v>277</v>
      </c>
      <c r="D46" s="31"/>
      <c r="E46" s="61"/>
      <c r="F46" s="61"/>
      <c r="G46" s="61"/>
      <c r="H46" s="61"/>
      <c r="I46" s="66">
        <v>295522.8</v>
      </c>
      <c r="J46" s="66">
        <v>295522.8</v>
      </c>
      <c r="K46" s="66">
        <v>295522.8</v>
      </c>
      <c r="L46" s="66"/>
      <c r="M46" s="66"/>
      <c r="N46" s="66"/>
      <c r="O46" s="66"/>
      <c r="P46" s="61"/>
      <c r="Q46" s="66"/>
      <c r="R46" s="66"/>
      <c r="S46" s="66"/>
      <c r="T46" s="66"/>
      <c r="U46" s="66"/>
      <c r="V46" s="66"/>
      <c r="W46" s="66"/>
    </row>
    <row r="47" ht="36" customHeight="1" spans="1:23">
      <c r="A47" s="8" t="s">
        <v>267</v>
      </c>
      <c r="B47" s="8" t="s">
        <v>278</v>
      </c>
      <c r="C47" s="9" t="s">
        <v>277</v>
      </c>
      <c r="D47" s="8" t="s">
        <v>55</v>
      </c>
      <c r="E47" s="9" t="s">
        <v>102</v>
      </c>
      <c r="F47" s="9" t="s">
        <v>103</v>
      </c>
      <c r="G47" s="9" t="s">
        <v>279</v>
      </c>
      <c r="H47" s="9" t="s">
        <v>280</v>
      </c>
      <c r="I47" s="66">
        <v>295522.8</v>
      </c>
      <c r="J47" s="66">
        <v>295522.8</v>
      </c>
      <c r="K47" s="66">
        <v>295522.8</v>
      </c>
      <c r="L47" s="66"/>
      <c r="M47" s="66"/>
      <c r="N47" s="66"/>
      <c r="O47" s="66"/>
      <c r="P47" s="61"/>
      <c r="Q47" s="66"/>
      <c r="R47" s="66"/>
      <c r="S47" s="66"/>
      <c r="T47" s="66"/>
      <c r="U47" s="66"/>
      <c r="V47" s="66"/>
      <c r="W47" s="66"/>
    </row>
    <row r="48" ht="36" customHeight="1" spans="1:23">
      <c r="A48" s="31"/>
      <c r="B48" s="31"/>
      <c r="C48" s="9" t="s">
        <v>281</v>
      </c>
      <c r="D48" s="31"/>
      <c r="E48" s="61"/>
      <c r="F48" s="61"/>
      <c r="G48" s="61"/>
      <c r="H48" s="61"/>
      <c r="I48" s="66">
        <v>122300</v>
      </c>
      <c r="J48" s="66"/>
      <c r="K48" s="66"/>
      <c r="L48" s="66">
        <v>122300</v>
      </c>
      <c r="M48" s="66"/>
      <c r="N48" s="66"/>
      <c r="O48" s="66"/>
      <c r="P48" s="61"/>
      <c r="Q48" s="66"/>
      <c r="R48" s="66"/>
      <c r="S48" s="66"/>
      <c r="T48" s="66"/>
      <c r="U48" s="66"/>
      <c r="V48" s="66"/>
      <c r="W48" s="66"/>
    </row>
    <row r="49" ht="36" customHeight="1" spans="1:23">
      <c r="A49" s="8" t="s">
        <v>256</v>
      </c>
      <c r="B49" s="8" t="s">
        <v>282</v>
      </c>
      <c r="C49" s="9" t="s">
        <v>281</v>
      </c>
      <c r="D49" s="8" t="s">
        <v>55</v>
      </c>
      <c r="E49" s="9" t="s">
        <v>118</v>
      </c>
      <c r="F49" s="9" t="s">
        <v>119</v>
      </c>
      <c r="G49" s="9" t="s">
        <v>260</v>
      </c>
      <c r="H49" s="9" t="s">
        <v>261</v>
      </c>
      <c r="I49" s="66">
        <v>122300</v>
      </c>
      <c r="J49" s="66"/>
      <c r="K49" s="66"/>
      <c r="L49" s="66">
        <v>122300</v>
      </c>
      <c r="M49" s="66"/>
      <c r="N49" s="66"/>
      <c r="O49" s="66"/>
      <c r="P49" s="61"/>
      <c r="Q49" s="66"/>
      <c r="R49" s="66"/>
      <c r="S49" s="66"/>
      <c r="T49" s="66"/>
      <c r="U49" s="66"/>
      <c r="V49" s="66"/>
      <c r="W49" s="66"/>
    </row>
    <row r="50" ht="36" customHeight="1" spans="1:23">
      <c r="A50" s="31"/>
      <c r="B50" s="31"/>
      <c r="C50" s="9" t="s">
        <v>283</v>
      </c>
      <c r="D50" s="31"/>
      <c r="E50" s="61"/>
      <c r="F50" s="61"/>
      <c r="G50" s="61"/>
      <c r="H50" s="61"/>
      <c r="I50" s="66">
        <v>1000000</v>
      </c>
      <c r="J50" s="66">
        <v>1000000</v>
      </c>
      <c r="K50" s="66">
        <v>1000000</v>
      </c>
      <c r="L50" s="66"/>
      <c r="M50" s="66"/>
      <c r="N50" s="66"/>
      <c r="O50" s="66"/>
      <c r="P50" s="61"/>
      <c r="Q50" s="66"/>
      <c r="R50" s="66"/>
      <c r="S50" s="66"/>
      <c r="T50" s="66"/>
      <c r="U50" s="66"/>
      <c r="V50" s="66"/>
      <c r="W50" s="66"/>
    </row>
    <row r="51" ht="36" customHeight="1" spans="1:23">
      <c r="A51" s="8" t="s">
        <v>256</v>
      </c>
      <c r="B51" s="8" t="s">
        <v>284</v>
      </c>
      <c r="C51" s="9" t="s">
        <v>283</v>
      </c>
      <c r="D51" s="8" t="s">
        <v>55</v>
      </c>
      <c r="E51" s="9" t="s">
        <v>82</v>
      </c>
      <c r="F51" s="9" t="s">
        <v>83</v>
      </c>
      <c r="G51" s="9" t="s">
        <v>260</v>
      </c>
      <c r="H51" s="9" t="s">
        <v>261</v>
      </c>
      <c r="I51" s="66">
        <v>1000000</v>
      </c>
      <c r="J51" s="66">
        <v>1000000</v>
      </c>
      <c r="K51" s="66">
        <v>1000000</v>
      </c>
      <c r="L51" s="66"/>
      <c r="M51" s="66"/>
      <c r="N51" s="66"/>
      <c r="O51" s="66"/>
      <c r="P51" s="61"/>
      <c r="Q51" s="66"/>
      <c r="R51" s="66"/>
      <c r="S51" s="66"/>
      <c r="T51" s="66"/>
      <c r="U51" s="66"/>
      <c r="V51" s="66"/>
      <c r="W51" s="66"/>
    </row>
    <row r="52" ht="36" customHeight="1" spans="1:23">
      <c r="A52" s="31"/>
      <c r="B52" s="31"/>
      <c r="C52" s="9" t="s">
        <v>285</v>
      </c>
      <c r="D52" s="31"/>
      <c r="E52" s="61"/>
      <c r="F52" s="61"/>
      <c r="G52" s="61"/>
      <c r="H52" s="61"/>
      <c r="I52" s="66">
        <v>100000</v>
      </c>
      <c r="J52" s="66">
        <v>100000</v>
      </c>
      <c r="K52" s="66">
        <v>100000</v>
      </c>
      <c r="L52" s="66"/>
      <c r="M52" s="66"/>
      <c r="N52" s="66"/>
      <c r="O52" s="66"/>
      <c r="P52" s="61"/>
      <c r="Q52" s="66"/>
      <c r="R52" s="66"/>
      <c r="S52" s="66"/>
      <c r="T52" s="66"/>
      <c r="U52" s="66"/>
      <c r="V52" s="66"/>
      <c r="W52" s="66"/>
    </row>
    <row r="53" ht="36" customHeight="1" spans="1:23">
      <c r="A53" s="8" t="s">
        <v>256</v>
      </c>
      <c r="B53" s="8" t="s">
        <v>286</v>
      </c>
      <c r="C53" s="9" t="s">
        <v>285</v>
      </c>
      <c r="D53" s="8" t="s">
        <v>55</v>
      </c>
      <c r="E53" s="9" t="s">
        <v>84</v>
      </c>
      <c r="F53" s="9" t="s">
        <v>85</v>
      </c>
      <c r="G53" s="9" t="s">
        <v>246</v>
      </c>
      <c r="H53" s="9" t="s">
        <v>247</v>
      </c>
      <c r="I53" s="66">
        <v>50000</v>
      </c>
      <c r="J53" s="66">
        <v>50000</v>
      </c>
      <c r="K53" s="66">
        <v>50000</v>
      </c>
      <c r="L53" s="66"/>
      <c r="M53" s="66"/>
      <c r="N53" s="66"/>
      <c r="O53" s="66"/>
      <c r="P53" s="61"/>
      <c r="Q53" s="66"/>
      <c r="R53" s="66"/>
      <c r="S53" s="66"/>
      <c r="T53" s="66"/>
      <c r="U53" s="66"/>
      <c r="V53" s="66"/>
      <c r="W53" s="66"/>
    </row>
    <row r="54" ht="36" customHeight="1" spans="1:23">
      <c r="A54" s="8" t="s">
        <v>256</v>
      </c>
      <c r="B54" s="8" t="s">
        <v>286</v>
      </c>
      <c r="C54" s="9" t="s">
        <v>285</v>
      </c>
      <c r="D54" s="8" t="s">
        <v>55</v>
      </c>
      <c r="E54" s="9" t="s">
        <v>84</v>
      </c>
      <c r="F54" s="9" t="s">
        <v>85</v>
      </c>
      <c r="G54" s="9" t="s">
        <v>207</v>
      </c>
      <c r="H54" s="9" t="s">
        <v>208</v>
      </c>
      <c r="I54" s="66">
        <v>50000</v>
      </c>
      <c r="J54" s="66">
        <v>50000</v>
      </c>
      <c r="K54" s="66">
        <v>50000</v>
      </c>
      <c r="L54" s="66"/>
      <c r="M54" s="66"/>
      <c r="N54" s="66"/>
      <c r="O54" s="66"/>
      <c r="P54" s="61"/>
      <c r="Q54" s="66"/>
      <c r="R54" s="66"/>
      <c r="S54" s="66"/>
      <c r="T54" s="66"/>
      <c r="U54" s="66"/>
      <c r="V54" s="66"/>
      <c r="W54" s="66"/>
    </row>
    <row r="55" ht="36" customHeight="1" spans="1:23">
      <c r="A55" s="31"/>
      <c r="B55" s="31"/>
      <c r="C55" s="9" t="s">
        <v>287</v>
      </c>
      <c r="D55" s="31"/>
      <c r="E55" s="61"/>
      <c r="F55" s="61"/>
      <c r="G55" s="61"/>
      <c r="H55" s="61"/>
      <c r="I55" s="66">
        <v>50000</v>
      </c>
      <c r="J55" s="66">
        <v>50000</v>
      </c>
      <c r="K55" s="66">
        <v>50000</v>
      </c>
      <c r="L55" s="66"/>
      <c r="M55" s="66"/>
      <c r="N55" s="66"/>
      <c r="O55" s="66"/>
      <c r="P55" s="61"/>
      <c r="Q55" s="66"/>
      <c r="R55" s="66"/>
      <c r="S55" s="66"/>
      <c r="T55" s="66"/>
      <c r="U55" s="66"/>
      <c r="V55" s="66"/>
      <c r="W55" s="66"/>
    </row>
    <row r="56" ht="36" customHeight="1" spans="1:23">
      <c r="A56" s="8" t="s">
        <v>256</v>
      </c>
      <c r="B56" s="8" t="s">
        <v>288</v>
      </c>
      <c r="C56" s="9" t="s">
        <v>287</v>
      </c>
      <c r="D56" s="8" t="s">
        <v>55</v>
      </c>
      <c r="E56" s="9" t="s">
        <v>74</v>
      </c>
      <c r="F56" s="9" t="s">
        <v>75</v>
      </c>
      <c r="G56" s="9" t="s">
        <v>289</v>
      </c>
      <c r="H56" s="9" t="s">
        <v>290</v>
      </c>
      <c r="I56" s="66">
        <v>17000</v>
      </c>
      <c r="J56" s="66">
        <v>17000</v>
      </c>
      <c r="K56" s="66">
        <v>17000</v>
      </c>
      <c r="L56" s="66"/>
      <c r="M56" s="66"/>
      <c r="N56" s="66"/>
      <c r="O56" s="66"/>
      <c r="P56" s="61"/>
      <c r="Q56" s="66"/>
      <c r="R56" s="66"/>
      <c r="S56" s="66"/>
      <c r="T56" s="66"/>
      <c r="U56" s="66"/>
      <c r="V56" s="66"/>
      <c r="W56" s="66"/>
    </row>
    <row r="57" ht="36" customHeight="1" spans="1:23">
      <c r="A57" s="8" t="s">
        <v>256</v>
      </c>
      <c r="B57" s="8" t="s">
        <v>288</v>
      </c>
      <c r="C57" s="9" t="s">
        <v>287</v>
      </c>
      <c r="D57" s="8" t="s">
        <v>55</v>
      </c>
      <c r="E57" s="9" t="s">
        <v>74</v>
      </c>
      <c r="F57" s="9" t="s">
        <v>75</v>
      </c>
      <c r="G57" s="9" t="s">
        <v>219</v>
      </c>
      <c r="H57" s="9" t="s">
        <v>220</v>
      </c>
      <c r="I57" s="66">
        <v>33000</v>
      </c>
      <c r="J57" s="66">
        <v>33000</v>
      </c>
      <c r="K57" s="66">
        <v>33000</v>
      </c>
      <c r="L57" s="66"/>
      <c r="M57" s="66"/>
      <c r="N57" s="66"/>
      <c r="O57" s="66"/>
      <c r="P57" s="61"/>
      <c r="Q57" s="66"/>
      <c r="R57" s="66"/>
      <c r="S57" s="66"/>
      <c r="T57" s="66"/>
      <c r="U57" s="66"/>
      <c r="V57" s="66"/>
      <c r="W57" s="66"/>
    </row>
    <row r="58" ht="36" customHeight="1" spans="1:23">
      <c r="A58" s="31"/>
      <c r="B58" s="31"/>
      <c r="C58" s="9" t="s">
        <v>291</v>
      </c>
      <c r="D58" s="31"/>
      <c r="E58" s="61"/>
      <c r="F58" s="61"/>
      <c r="G58" s="61"/>
      <c r="H58" s="61"/>
      <c r="I58" s="66">
        <v>3430000</v>
      </c>
      <c r="J58" s="66">
        <v>3430000</v>
      </c>
      <c r="K58" s="66">
        <v>3430000</v>
      </c>
      <c r="L58" s="66"/>
      <c r="M58" s="66"/>
      <c r="N58" s="66"/>
      <c r="O58" s="66"/>
      <c r="P58" s="61"/>
      <c r="Q58" s="66"/>
      <c r="R58" s="66"/>
      <c r="S58" s="66"/>
      <c r="T58" s="66"/>
      <c r="U58" s="66"/>
      <c r="V58" s="66"/>
      <c r="W58" s="66"/>
    </row>
    <row r="59" ht="36" customHeight="1" spans="1:23">
      <c r="A59" s="8" t="s">
        <v>256</v>
      </c>
      <c r="B59" s="8" t="s">
        <v>292</v>
      </c>
      <c r="C59" s="9" t="s">
        <v>291</v>
      </c>
      <c r="D59" s="8" t="s">
        <v>55</v>
      </c>
      <c r="E59" s="9" t="s">
        <v>84</v>
      </c>
      <c r="F59" s="9" t="s">
        <v>85</v>
      </c>
      <c r="G59" s="9" t="s">
        <v>293</v>
      </c>
      <c r="H59" s="9" t="s">
        <v>294</v>
      </c>
      <c r="I59" s="66">
        <v>3430000</v>
      </c>
      <c r="J59" s="66">
        <v>3430000</v>
      </c>
      <c r="K59" s="66">
        <v>3430000</v>
      </c>
      <c r="L59" s="66"/>
      <c r="M59" s="66"/>
      <c r="N59" s="66"/>
      <c r="O59" s="66"/>
      <c r="P59" s="61"/>
      <c r="Q59" s="66"/>
      <c r="R59" s="66"/>
      <c r="S59" s="66"/>
      <c r="T59" s="66"/>
      <c r="U59" s="66"/>
      <c r="V59" s="66"/>
      <c r="W59" s="66"/>
    </row>
    <row r="60" ht="36" customHeight="1" spans="1:23">
      <c r="A60" s="11" t="s">
        <v>31</v>
      </c>
      <c r="B60" s="11"/>
      <c r="C60" s="11"/>
      <c r="D60" s="11"/>
      <c r="E60" s="62"/>
      <c r="F60" s="62"/>
      <c r="G60" s="62"/>
      <c r="H60" s="62"/>
      <c r="I60" s="66">
        <v>9155606.41</v>
      </c>
      <c r="J60" s="66">
        <v>7625862</v>
      </c>
      <c r="K60" s="66">
        <v>7625862</v>
      </c>
      <c r="L60" s="66">
        <v>122300</v>
      </c>
      <c r="M60" s="66"/>
      <c r="N60" s="66"/>
      <c r="O60" s="66"/>
      <c r="P60" s="66"/>
      <c r="Q60" s="66"/>
      <c r="R60" s="66">
        <v>1407444.41</v>
      </c>
      <c r="S60" s="66"/>
      <c r="T60" s="66"/>
      <c r="U60" s="66"/>
      <c r="V60" s="66"/>
      <c r="W60" s="66">
        <v>1407444.41</v>
      </c>
    </row>
  </sheetData>
  <mergeCells count="28">
    <mergeCell ref="A2:W2"/>
    <mergeCell ref="A3:H3"/>
    <mergeCell ref="J4:M4"/>
    <mergeCell ref="N4:P4"/>
    <mergeCell ref="R4:W4"/>
    <mergeCell ref="A60:H6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472222222222222" right="0.393055555555556" top="1" bottom="1" header="0.5" footer="0.5"/>
  <pageSetup paperSize="1" scale="50" pageOrder="overThenDown"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Right="0"/>
  </sheetPr>
  <dimension ref="A1:J115"/>
  <sheetViews>
    <sheetView showZeros="0" workbookViewId="0">
      <pane xSplit="1" ySplit="5" topLeftCell="B6" activePane="bottomRight" state="frozen"/>
      <selection/>
      <selection pane="topRight"/>
      <selection pane="bottomLeft"/>
      <selection pane="bottomRight" activeCell="A2" sqref="A2:J2"/>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39.8833333333333" customWidth="1"/>
  </cols>
  <sheetData>
    <row r="1" customHeight="1" spans="1:10">
      <c r="A1" s="20" t="s">
        <v>295</v>
      </c>
      <c r="B1" s="20"/>
      <c r="C1" s="20"/>
      <c r="D1" s="20"/>
      <c r="E1" s="20"/>
      <c r="F1" s="20"/>
      <c r="G1" s="20"/>
      <c r="H1" s="20"/>
      <c r="I1" s="20"/>
      <c r="J1" s="20"/>
    </row>
    <row r="2" ht="45" customHeight="1" spans="1:10">
      <c r="A2" s="35" t="s">
        <v>296</v>
      </c>
      <c r="B2" s="35"/>
      <c r="C2" s="35"/>
      <c r="D2" s="35"/>
      <c r="E2" s="35"/>
      <c r="F2" s="35"/>
      <c r="G2" s="35"/>
      <c r="H2" s="35"/>
      <c r="I2" s="35"/>
      <c r="J2" s="35"/>
    </row>
    <row r="3" ht="20.25" customHeight="1" spans="1:10">
      <c r="A3" s="19" t="str">
        <f>"单位名称："&amp;"元江哈尼族彝族傣族自治县教育体育局"</f>
        <v>单位名称：元江哈尼族彝族傣族自治县教育体育局</v>
      </c>
      <c r="B3" s="19"/>
      <c r="C3" s="19"/>
      <c r="D3" s="19"/>
      <c r="E3" s="19"/>
      <c r="F3" s="19"/>
      <c r="G3" s="19"/>
      <c r="H3" s="19"/>
      <c r="I3" s="19"/>
      <c r="J3" s="19"/>
    </row>
    <row r="4" ht="20.25" customHeight="1" spans="1:10">
      <c r="A4" s="36" t="s">
        <v>297</v>
      </c>
      <c r="B4" s="36" t="s">
        <v>298</v>
      </c>
      <c r="C4" s="36" t="s">
        <v>299</v>
      </c>
      <c r="D4" s="36" t="s">
        <v>300</v>
      </c>
      <c r="E4" s="36" t="s">
        <v>301</v>
      </c>
      <c r="F4" s="36" t="s">
        <v>302</v>
      </c>
      <c r="G4" s="36" t="s">
        <v>303</v>
      </c>
      <c r="H4" s="36" t="s">
        <v>304</v>
      </c>
      <c r="I4" s="36" t="s">
        <v>305</v>
      </c>
      <c r="J4" s="36" t="s">
        <v>306</v>
      </c>
    </row>
    <row r="5" ht="46.5" customHeight="1" spans="1:10">
      <c r="A5" s="36"/>
      <c r="B5" s="36"/>
      <c r="C5" s="36"/>
      <c r="D5" s="36"/>
      <c r="E5" s="36"/>
      <c r="F5" s="36"/>
      <c r="G5" s="36"/>
      <c r="H5" s="36"/>
      <c r="I5" s="36"/>
      <c r="J5" s="36"/>
    </row>
    <row r="6" ht="36" customHeight="1" spans="1:10">
      <c r="A6" s="37">
        <v>1</v>
      </c>
      <c r="B6" s="37">
        <v>2</v>
      </c>
      <c r="C6" s="37">
        <v>3</v>
      </c>
      <c r="D6" s="37">
        <v>4</v>
      </c>
      <c r="E6" s="37">
        <v>5</v>
      </c>
      <c r="F6" s="37">
        <v>6</v>
      </c>
      <c r="G6" s="37">
        <v>7</v>
      </c>
      <c r="H6" s="37">
        <v>8</v>
      </c>
      <c r="I6" s="37">
        <v>9</v>
      </c>
      <c r="J6" s="37">
        <v>10</v>
      </c>
    </row>
    <row r="7" ht="36" customHeight="1" spans="1:10">
      <c r="A7" t="s">
        <v>55</v>
      </c>
      <c r="B7" s="31"/>
      <c r="C7" s="31"/>
      <c r="E7" s="42"/>
      <c r="F7" s="42"/>
      <c r="G7" s="42"/>
      <c r="H7" s="42"/>
      <c r="I7" s="42"/>
      <c r="J7" s="42"/>
    </row>
    <row r="8" ht="85" customHeight="1" spans="1:10">
      <c r="A8" s="54" t="s">
        <v>271</v>
      </c>
      <c r="B8" s="31" t="s">
        <v>307</v>
      </c>
      <c r="C8" s="34"/>
      <c r="D8" s="34"/>
      <c r="E8" s="42"/>
      <c r="F8" s="42"/>
      <c r="G8" s="42"/>
      <c r="H8" s="42"/>
      <c r="I8" s="42"/>
      <c r="J8" s="42"/>
    </row>
    <row r="9" ht="36" customHeight="1" spans="1:10">
      <c r="A9" s="31"/>
      <c r="B9" s="31"/>
      <c r="C9" s="31" t="s">
        <v>308</v>
      </c>
      <c r="D9" s="55" t="s">
        <v>309</v>
      </c>
      <c r="E9" s="56" t="s">
        <v>310</v>
      </c>
      <c r="F9" s="43" t="s">
        <v>311</v>
      </c>
      <c r="G9" s="34" t="s">
        <v>312</v>
      </c>
      <c r="H9" s="43" t="s">
        <v>313</v>
      </c>
      <c r="I9" s="43" t="s">
        <v>314</v>
      </c>
      <c r="J9" s="56" t="s">
        <v>315</v>
      </c>
    </row>
    <row r="10" ht="36" customHeight="1" spans="1:10">
      <c r="A10" s="31"/>
      <c r="B10" s="31"/>
      <c r="C10" s="31" t="s">
        <v>308</v>
      </c>
      <c r="D10" s="55" t="s">
        <v>316</v>
      </c>
      <c r="E10" s="56" t="s">
        <v>317</v>
      </c>
      <c r="F10" s="43" t="s">
        <v>318</v>
      </c>
      <c r="G10" s="34" t="s">
        <v>319</v>
      </c>
      <c r="H10" s="43" t="s">
        <v>320</v>
      </c>
      <c r="I10" s="43" t="s">
        <v>314</v>
      </c>
      <c r="J10" s="56" t="s">
        <v>321</v>
      </c>
    </row>
    <row r="11" ht="36" customHeight="1" spans="1:10">
      <c r="A11" s="31"/>
      <c r="B11" s="31"/>
      <c r="C11" s="31" t="s">
        <v>308</v>
      </c>
      <c r="D11" s="55" t="s">
        <v>316</v>
      </c>
      <c r="E11" s="56" t="s">
        <v>322</v>
      </c>
      <c r="F11" s="43" t="s">
        <v>318</v>
      </c>
      <c r="G11" s="34" t="s">
        <v>319</v>
      </c>
      <c r="H11" s="43" t="s">
        <v>320</v>
      </c>
      <c r="I11" s="43" t="s">
        <v>314</v>
      </c>
      <c r="J11" s="56" t="s">
        <v>323</v>
      </c>
    </row>
    <row r="12" ht="36" customHeight="1" spans="1:10">
      <c r="A12" s="31"/>
      <c r="B12" s="31"/>
      <c r="C12" s="31" t="s">
        <v>308</v>
      </c>
      <c r="D12" s="55" t="s">
        <v>324</v>
      </c>
      <c r="E12" s="56" t="s">
        <v>325</v>
      </c>
      <c r="F12" s="43" t="s">
        <v>311</v>
      </c>
      <c r="G12" s="34" t="s">
        <v>319</v>
      </c>
      <c r="H12" s="43" t="s">
        <v>320</v>
      </c>
      <c r="I12" s="43" t="s">
        <v>314</v>
      </c>
      <c r="J12" s="56" t="s">
        <v>326</v>
      </c>
    </row>
    <row r="13" ht="36" customHeight="1" spans="1:10">
      <c r="A13" s="31"/>
      <c r="B13" s="31"/>
      <c r="C13" s="31" t="s">
        <v>327</v>
      </c>
      <c r="D13" s="55" t="s">
        <v>328</v>
      </c>
      <c r="E13" s="56" t="s">
        <v>329</v>
      </c>
      <c r="F13" s="43" t="s">
        <v>318</v>
      </c>
      <c r="G13" s="34" t="s">
        <v>330</v>
      </c>
      <c r="H13" s="43" t="s">
        <v>320</v>
      </c>
      <c r="I13" s="43" t="s">
        <v>314</v>
      </c>
      <c r="J13" s="56" t="s">
        <v>331</v>
      </c>
    </row>
    <row r="14" ht="36" customHeight="1" spans="1:10">
      <c r="A14" s="31"/>
      <c r="B14" s="31"/>
      <c r="C14" s="31" t="s">
        <v>332</v>
      </c>
      <c r="D14" s="55" t="s">
        <v>333</v>
      </c>
      <c r="E14" s="56" t="s">
        <v>334</v>
      </c>
      <c r="F14" s="43" t="s">
        <v>318</v>
      </c>
      <c r="G14" s="34" t="s">
        <v>335</v>
      </c>
      <c r="H14" s="43" t="s">
        <v>320</v>
      </c>
      <c r="I14" s="43" t="s">
        <v>314</v>
      </c>
      <c r="J14" s="56" t="s">
        <v>336</v>
      </c>
    </row>
    <row r="15" ht="81" customHeight="1" spans="1:10">
      <c r="A15" s="54" t="s">
        <v>277</v>
      </c>
      <c r="B15" s="31" t="s">
        <v>337</v>
      </c>
      <c r="C15" s="31"/>
      <c r="D15" s="31"/>
      <c r="E15" s="31"/>
      <c r="F15" s="31"/>
      <c r="G15" s="31"/>
      <c r="H15" s="31"/>
      <c r="I15" s="31"/>
      <c r="J15" s="31"/>
    </row>
    <row r="16" ht="36" customHeight="1" spans="1:10">
      <c r="A16" s="31"/>
      <c r="B16" s="31"/>
      <c r="C16" s="31" t="s">
        <v>308</v>
      </c>
      <c r="D16" s="55" t="s">
        <v>309</v>
      </c>
      <c r="E16" s="56" t="s">
        <v>310</v>
      </c>
      <c r="F16" s="43" t="s">
        <v>311</v>
      </c>
      <c r="G16" s="34" t="s">
        <v>48</v>
      </c>
      <c r="H16" s="43" t="s">
        <v>338</v>
      </c>
      <c r="I16" s="43" t="s">
        <v>314</v>
      </c>
      <c r="J16" s="56" t="s">
        <v>315</v>
      </c>
    </row>
    <row r="17" ht="36" customHeight="1" spans="1:10">
      <c r="A17" s="31"/>
      <c r="B17" s="31"/>
      <c r="C17" s="31" t="s">
        <v>308</v>
      </c>
      <c r="D17" s="55" t="s">
        <v>324</v>
      </c>
      <c r="E17" s="56" t="s">
        <v>325</v>
      </c>
      <c r="F17" s="43" t="s">
        <v>311</v>
      </c>
      <c r="G17" s="34" t="s">
        <v>319</v>
      </c>
      <c r="H17" s="43" t="s">
        <v>320</v>
      </c>
      <c r="I17" s="43" t="s">
        <v>314</v>
      </c>
      <c r="J17" s="56" t="s">
        <v>326</v>
      </c>
    </row>
    <row r="18" ht="36" customHeight="1" spans="1:10">
      <c r="A18" s="31"/>
      <c r="B18" s="31"/>
      <c r="C18" s="31" t="s">
        <v>327</v>
      </c>
      <c r="D18" s="55" t="s">
        <v>328</v>
      </c>
      <c r="E18" s="56" t="s">
        <v>329</v>
      </c>
      <c r="F18" s="43" t="s">
        <v>318</v>
      </c>
      <c r="G18" s="34" t="s">
        <v>319</v>
      </c>
      <c r="H18" s="43" t="s">
        <v>320</v>
      </c>
      <c r="I18" s="43" t="s">
        <v>314</v>
      </c>
      <c r="J18" s="56" t="s">
        <v>331</v>
      </c>
    </row>
    <row r="19" ht="36" customHeight="1" spans="1:10">
      <c r="A19" s="31"/>
      <c r="B19" s="31"/>
      <c r="C19" s="31" t="s">
        <v>327</v>
      </c>
      <c r="D19" s="55" t="s">
        <v>328</v>
      </c>
      <c r="E19" s="56" t="s">
        <v>339</v>
      </c>
      <c r="F19" s="43" t="s">
        <v>318</v>
      </c>
      <c r="G19" s="34" t="s">
        <v>330</v>
      </c>
      <c r="H19" s="43" t="s">
        <v>320</v>
      </c>
      <c r="I19" s="43" t="s">
        <v>314</v>
      </c>
      <c r="J19" s="56" t="s">
        <v>340</v>
      </c>
    </row>
    <row r="20" ht="36" customHeight="1" spans="1:10">
      <c r="A20" s="31"/>
      <c r="B20" s="31"/>
      <c r="C20" s="31" t="s">
        <v>332</v>
      </c>
      <c r="D20" s="55" t="s">
        <v>333</v>
      </c>
      <c r="E20" s="56" t="s">
        <v>334</v>
      </c>
      <c r="F20" s="43" t="s">
        <v>318</v>
      </c>
      <c r="G20" s="34" t="s">
        <v>330</v>
      </c>
      <c r="H20" s="43" t="s">
        <v>320</v>
      </c>
      <c r="I20" s="43" t="s">
        <v>314</v>
      </c>
      <c r="J20" s="56" t="s">
        <v>336</v>
      </c>
    </row>
    <row r="21" ht="84" customHeight="1" spans="1:10">
      <c r="A21" s="54" t="s">
        <v>258</v>
      </c>
      <c r="B21" s="31" t="s">
        <v>341</v>
      </c>
      <c r="C21" s="31"/>
      <c r="D21" s="31"/>
      <c r="E21" s="31"/>
      <c r="F21" s="31"/>
      <c r="G21" s="31"/>
      <c r="H21" s="31"/>
      <c r="I21" s="31"/>
      <c r="J21" s="31"/>
    </row>
    <row r="22" ht="36" customHeight="1" spans="1:10">
      <c r="A22" s="31"/>
      <c r="B22" s="31"/>
      <c r="C22" s="31" t="s">
        <v>308</v>
      </c>
      <c r="D22" s="55" t="s">
        <v>309</v>
      </c>
      <c r="E22" s="56" t="s">
        <v>342</v>
      </c>
      <c r="F22" s="43" t="s">
        <v>318</v>
      </c>
      <c r="G22" s="34" t="s">
        <v>69</v>
      </c>
      <c r="H22" s="43" t="s">
        <v>343</v>
      </c>
      <c r="I22" s="43" t="s">
        <v>314</v>
      </c>
      <c r="J22" s="56" t="s">
        <v>344</v>
      </c>
    </row>
    <row r="23" ht="75" customHeight="1" spans="1:10">
      <c r="A23" s="31"/>
      <c r="B23" s="31"/>
      <c r="C23" s="31" t="s">
        <v>308</v>
      </c>
      <c r="D23" s="55" t="s">
        <v>316</v>
      </c>
      <c r="E23" s="56" t="s">
        <v>345</v>
      </c>
      <c r="F23" s="43" t="s">
        <v>318</v>
      </c>
      <c r="G23" s="34" t="s">
        <v>335</v>
      </c>
      <c r="H23" s="43" t="s">
        <v>320</v>
      </c>
      <c r="I23" s="43" t="s">
        <v>314</v>
      </c>
      <c r="J23" s="56" t="s">
        <v>346</v>
      </c>
    </row>
    <row r="24" ht="36" customHeight="1" spans="1:10">
      <c r="A24" s="31"/>
      <c r="B24" s="31"/>
      <c r="C24" s="31" t="s">
        <v>308</v>
      </c>
      <c r="D24" s="55" t="s">
        <v>316</v>
      </c>
      <c r="E24" s="56" t="s">
        <v>347</v>
      </c>
      <c r="F24" s="43" t="s">
        <v>318</v>
      </c>
      <c r="G24" s="34" t="s">
        <v>348</v>
      </c>
      <c r="H24" s="43" t="s">
        <v>349</v>
      </c>
      <c r="I24" s="43" t="s">
        <v>314</v>
      </c>
      <c r="J24" s="56" t="s">
        <v>350</v>
      </c>
    </row>
    <row r="25" ht="36" customHeight="1" spans="1:10">
      <c r="A25" s="31"/>
      <c r="B25" s="31"/>
      <c r="C25" s="31" t="s">
        <v>308</v>
      </c>
      <c r="D25" s="55" t="s">
        <v>316</v>
      </c>
      <c r="E25" s="56" t="s">
        <v>351</v>
      </c>
      <c r="F25" s="43" t="s">
        <v>318</v>
      </c>
      <c r="G25" s="34" t="s">
        <v>330</v>
      </c>
      <c r="H25" s="43" t="s">
        <v>320</v>
      </c>
      <c r="I25" s="43" t="s">
        <v>314</v>
      </c>
      <c r="J25" s="56" t="s">
        <v>352</v>
      </c>
    </row>
    <row r="26" ht="36" customHeight="1" spans="1:10">
      <c r="A26" s="31"/>
      <c r="B26" s="31"/>
      <c r="C26" s="31" t="s">
        <v>308</v>
      </c>
      <c r="D26" s="55" t="s">
        <v>316</v>
      </c>
      <c r="E26" s="56" t="s">
        <v>353</v>
      </c>
      <c r="F26" s="43" t="s">
        <v>311</v>
      </c>
      <c r="G26" s="34" t="s">
        <v>319</v>
      </c>
      <c r="H26" s="43" t="s">
        <v>320</v>
      </c>
      <c r="I26" s="43" t="s">
        <v>314</v>
      </c>
      <c r="J26" s="56" t="s">
        <v>354</v>
      </c>
    </row>
    <row r="27" ht="36" customHeight="1" spans="1:10">
      <c r="A27" s="31"/>
      <c r="B27" s="31"/>
      <c r="C27" s="31" t="s">
        <v>308</v>
      </c>
      <c r="D27" s="55" t="s">
        <v>316</v>
      </c>
      <c r="E27" s="56" t="s">
        <v>355</v>
      </c>
      <c r="F27" s="43" t="s">
        <v>311</v>
      </c>
      <c r="G27" s="34" t="s">
        <v>319</v>
      </c>
      <c r="H27" s="43" t="s">
        <v>320</v>
      </c>
      <c r="I27" s="43" t="s">
        <v>314</v>
      </c>
      <c r="J27" s="56" t="s">
        <v>356</v>
      </c>
    </row>
    <row r="28" ht="36" customHeight="1" spans="1:10">
      <c r="A28" s="31"/>
      <c r="B28" s="31"/>
      <c r="C28" s="31" t="s">
        <v>308</v>
      </c>
      <c r="D28" s="55" t="s">
        <v>324</v>
      </c>
      <c r="E28" s="56" t="s">
        <v>357</v>
      </c>
      <c r="F28" s="43" t="s">
        <v>318</v>
      </c>
      <c r="G28" s="34" t="s">
        <v>319</v>
      </c>
      <c r="H28" s="43" t="s">
        <v>320</v>
      </c>
      <c r="I28" s="43" t="s">
        <v>314</v>
      </c>
      <c r="J28" s="56" t="s">
        <v>358</v>
      </c>
    </row>
    <row r="29" ht="36" customHeight="1" spans="1:10">
      <c r="A29" s="31"/>
      <c r="B29" s="31"/>
      <c r="C29" s="31" t="s">
        <v>327</v>
      </c>
      <c r="D29" s="55" t="s">
        <v>328</v>
      </c>
      <c r="E29" s="56" t="s">
        <v>359</v>
      </c>
      <c r="F29" s="43" t="s">
        <v>318</v>
      </c>
      <c r="G29" s="34" t="s">
        <v>330</v>
      </c>
      <c r="H29" s="43" t="s">
        <v>320</v>
      </c>
      <c r="I29" s="43" t="s">
        <v>314</v>
      </c>
      <c r="J29" s="56" t="s">
        <v>360</v>
      </c>
    </row>
    <row r="30" ht="71" customHeight="1" spans="1:10">
      <c r="A30" s="31"/>
      <c r="B30" s="31"/>
      <c r="C30" s="31" t="s">
        <v>332</v>
      </c>
      <c r="D30" s="55" t="s">
        <v>333</v>
      </c>
      <c r="E30" s="56" t="s">
        <v>361</v>
      </c>
      <c r="F30" s="43" t="s">
        <v>318</v>
      </c>
      <c r="G30" s="34" t="s">
        <v>335</v>
      </c>
      <c r="H30" s="43" t="s">
        <v>320</v>
      </c>
      <c r="I30" s="43" t="s">
        <v>314</v>
      </c>
      <c r="J30" s="56" t="s">
        <v>362</v>
      </c>
    </row>
    <row r="31" ht="36" customHeight="1" spans="1:10">
      <c r="A31" s="31"/>
      <c r="B31" s="31"/>
      <c r="C31" s="31" t="s">
        <v>332</v>
      </c>
      <c r="D31" s="55" t="s">
        <v>333</v>
      </c>
      <c r="E31" s="56" t="s">
        <v>363</v>
      </c>
      <c r="F31" s="43" t="s">
        <v>318</v>
      </c>
      <c r="G31" s="34" t="s">
        <v>330</v>
      </c>
      <c r="H31" s="43" t="s">
        <v>320</v>
      </c>
      <c r="I31" s="43" t="s">
        <v>314</v>
      </c>
      <c r="J31" s="56" t="s">
        <v>364</v>
      </c>
    </row>
    <row r="32" ht="36" customHeight="1" spans="1:10">
      <c r="A32" s="31"/>
      <c r="B32" s="31"/>
      <c r="C32" s="31" t="s">
        <v>332</v>
      </c>
      <c r="D32" s="55" t="s">
        <v>333</v>
      </c>
      <c r="E32" s="56" t="s">
        <v>365</v>
      </c>
      <c r="F32" s="43" t="s">
        <v>318</v>
      </c>
      <c r="G32" s="34" t="s">
        <v>330</v>
      </c>
      <c r="H32" s="43" t="s">
        <v>320</v>
      </c>
      <c r="I32" s="43" t="s">
        <v>314</v>
      </c>
      <c r="J32" s="56" t="s">
        <v>366</v>
      </c>
    </row>
    <row r="33" ht="81" customHeight="1" spans="1:10">
      <c r="A33" s="54" t="s">
        <v>281</v>
      </c>
      <c r="B33" s="31" t="s">
        <v>367</v>
      </c>
      <c r="C33" s="31"/>
      <c r="D33" s="31"/>
      <c r="E33" s="31"/>
      <c r="F33" s="31"/>
      <c r="G33" s="31"/>
      <c r="H33" s="31"/>
      <c r="I33" s="31"/>
      <c r="J33" s="31"/>
    </row>
    <row r="34" ht="36" customHeight="1" spans="1:10">
      <c r="A34" s="31"/>
      <c r="B34" s="31"/>
      <c r="C34" s="31" t="s">
        <v>308</v>
      </c>
      <c r="D34" s="55" t="s">
        <v>309</v>
      </c>
      <c r="E34" s="56" t="s">
        <v>368</v>
      </c>
      <c r="F34" s="43" t="s">
        <v>311</v>
      </c>
      <c r="G34" s="34" t="s">
        <v>45</v>
      </c>
      <c r="H34" s="43" t="s">
        <v>369</v>
      </c>
      <c r="I34" s="43" t="s">
        <v>314</v>
      </c>
      <c r="J34" s="56" t="s">
        <v>370</v>
      </c>
    </row>
    <row r="35" ht="36" customHeight="1" spans="1:10">
      <c r="A35" s="31"/>
      <c r="B35" s="31"/>
      <c r="C35" s="31" t="s">
        <v>308</v>
      </c>
      <c r="D35" s="55" t="s">
        <v>309</v>
      </c>
      <c r="E35" s="56" t="s">
        <v>371</v>
      </c>
      <c r="F35" s="43" t="s">
        <v>318</v>
      </c>
      <c r="G35" s="34" t="s">
        <v>372</v>
      </c>
      <c r="H35" s="43" t="s">
        <v>373</v>
      </c>
      <c r="I35" s="43" t="s">
        <v>314</v>
      </c>
      <c r="J35" s="56" t="s">
        <v>374</v>
      </c>
    </row>
    <row r="36" ht="36" customHeight="1" spans="1:10">
      <c r="A36" s="31"/>
      <c r="B36" s="31"/>
      <c r="C36" s="31" t="s">
        <v>308</v>
      </c>
      <c r="D36" s="55" t="s">
        <v>309</v>
      </c>
      <c r="E36" s="56" t="s">
        <v>375</v>
      </c>
      <c r="F36" s="43" t="s">
        <v>318</v>
      </c>
      <c r="G36" s="34" t="s">
        <v>376</v>
      </c>
      <c r="H36" s="43" t="s">
        <v>377</v>
      </c>
      <c r="I36" s="43" t="s">
        <v>314</v>
      </c>
      <c r="J36" s="56" t="s">
        <v>378</v>
      </c>
    </row>
    <row r="37" ht="36" customHeight="1" spans="1:10">
      <c r="A37" s="31"/>
      <c r="B37" s="31"/>
      <c r="C37" s="31" t="s">
        <v>308</v>
      </c>
      <c r="D37" s="55" t="s">
        <v>324</v>
      </c>
      <c r="E37" s="56" t="s">
        <v>379</v>
      </c>
      <c r="F37" s="43" t="s">
        <v>311</v>
      </c>
      <c r="G37" s="34" t="s">
        <v>319</v>
      </c>
      <c r="H37" s="43" t="s">
        <v>320</v>
      </c>
      <c r="I37" s="43" t="s">
        <v>314</v>
      </c>
      <c r="J37" s="56" t="s">
        <v>380</v>
      </c>
    </row>
    <row r="38" ht="36" customHeight="1" spans="1:10">
      <c r="A38" s="31"/>
      <c r="B38" s="31"/>
      <c r="C38" s="31" t="s">
        <v>327</v>
      </c>
      <c r="D38" s="55" t="s">
        <v>381</v>
      </c>
      <c r="E38" s="56" t="s">
        <v>382</v>
      </c>
      <c r="F38" s="43" t="s">
        <v>318</v>
      </c>
      <c r="G38" s="34" t="s">
        <v>383</v>
      </c>
      <c r="H38" s="43" t="s">
        <v>320</v>
      </c>
      <c r="I38" s="43" t="s">
        <v>314</v>
      </c>
      <c r="J38" s="56" t="s">
        <v>380</v>
      </c>
    </row>
    <row r="39" ht="36" customHeight="1" spans="1:10">
      <c r="A39" s="31"/>
      <c r="B39" s="31"/>
      <c r="C39" s="31" t="s">
        <v>327</v>
      </c>
      <c r="D39" s="55" t="s">
        <v>328</v>
      </c>
      <c r="E39" s="56" t="s">
        <v>384</v>
      </c>
      <c r="F39" s="43" t="s">
        <v>318</v>
      </c>
      <c r="G39" s="34" t="s">
        <v>385</v>
      </c>
      <c r="H39" s="43" t="s">
        <v>386</v>
      </c>
      <c r="I39" s="43" t="s">
        <v>314</v>
      </c>
      <c r="J39" s="56" t="s">
        <v>387</v>
      </c>
    </row>
    <row r="40" ht="36" customHeight="1" spans="1:10">
      <c r="A40" s="31"/>
      <c r="B40" s="31"/>
      <c r="C40" s="31" t="s">
        <v>332</v>
      </c>
      <c r="D40" s="55" t="s">
        <v>333</v>
      </c>
      <c r="E40" s="56" t="s">
        <v>388</v>
      </c>
      <c r="F40" s="43" t="s">
        <v>318</v>
      </c>
      <c r="G40" s="34" t="s">
        <v>330</v>
      </c>
      <c r="H40" s="43" t="s">
        <v>320</v>
      </c>
      <c r="I40" s="43" t="s">
        <v>314</v>
      </c>
      <c r="J40" s="56" t="s">
        <v>389</v>
      </c>
    </row>
    <row r="41" ht="88" customHeight="1" spans="1:10">
      <c r="A41" s="54" t="s">
        <v>283</v>
      </c>
      <c r="B41" s="31" t="s">
        <v>390</v>
      </c>
      <c r="C41" s="31"/>
      <c r="D41" s="31"/>
      <c r="E41" s="31"/>
      <c r="F41" s="31"/>
      <c r="G41" s="31"/>
      <c r="H41" s="31"/>
      <c r="I41" s="31"/>
      <c r="J41" s="31"/>
    </row>
    <row r="42" ht="70" customHeight="1" spans="1:10">
      <c r="A42" s="31"/>
      <c r="B42" s="31"/>
      <c r="C42" s="31" t="s">
        <v>308</v>
      </c>
      <c r="D42" s="55" t="s">
        <v>309</v>
      </c>
      <c r="E42" s="56" t="s">
        <v>391</v>
      </c>
      <c r="F42" s="43" t="s">
        <v>318</v>
      </c>
      <c r="G42" s="34" t="s">
        <v>47</v>
      </c>
      <c r="H42" s="43" t="s">
        <v>386</v>
      </c>
      <c r="I42" s="43" t="s">
        <v>314</v>
      </c>
      <c r="J42" s="56" t="s">
        <v>392</v>
      </c>
    </row>
    <row r="43" ht="36" customHeight="1" spans="1:10">
      <c r="A43" s="31"/>
      <c r="B43" s="31"/>
      <c r="C43" s="31" t="s">
        <v>308</v>
      </c>
      <c r="D43" s="55" t="s">
        <v>316</v>
      </c>
      <c r="E43" s="56" t="s">
        <v>393</v>
      </c>
      <c r="F43" s="43" t="s">
        <v>318</v>
      </c>
      <c r="G43" s="34" t="s">
        <v>45</v>
      </c>
      <c r="H43" s="43" t="s">
        <v>386</v>
      </c>
      <c r="I43" s="43" t="s">
        <v>314</v>
      </c>
      <c r="J43" s="56" t="s">
        <v>394</v>
      </c>
    </row>
    <row r="44" ht="36" customHeight="1" spans="1:10">
      <c r="A44" s="31"/>
      <c r="B44" s="31"/>
      <c r="C44" s="31" t="s">
        <v>308</v>
      </c>
      <c r="D44" s="55" t="s">
        <v>316</v>
      </c>
      <c r="E44" s="56" t="s">
        <v>395</v>
      </c>
      <c r="F44" s="43" t="s">
        <v>318</v>
      </c>
      <c r="G44" s="34" t="s">
        <v>48</v>
      </c>
      <c r="H44" s="43" t="s">
        <v>320</v>
      </c>
      <c r="I44" s="43" t="s">
        <v>314</v>
      </c>
      <c r="J44" s="56" t="s">
        <v>394</v>
      </c>
    </row>
    <row r="45" ht="36" customHeight="1" spans="1:10">
      <c r="A45" s="31"/>
      <c r="B45" s="31"/>
      <c r="C45" s="31" t="s">
        <v>308</v>
      </c>
      <c r="D45" s="55" t="s">
        <v>324</v>
      </c>
      <c r="E45" s="56" t="s">
        <v>396</v>
      </c>
      <c r="F45" s="43" t="s">
        <v>311</v>
      </c>
      <c r="G45" s="34" t="s">
        <v>319</v>
      </c>
      <c r="H45" s="43" t="s">
        <v>320</v>
      </c>
      <c r="I45" s="43" t="s">
        <v>314</v>
      </c>
      <c r="J45" s="56" t="s">
        <v>397</v>
      </c>
    </row>
    <row r="46" ht="36" customHeight="1" spans="1:10">
      <c r="A46" s="31"/>
      <c r="B46" s="31"/>
      <c r="C46" s="31" t="s">
        <v>327</v>
      </c>
      <c r="D46" s="55" t="s">
        <v>328</v>
      </c>
      <c r="E46" s="56" t="s">
        <v>398</v>
      </c>
      <c r="F46" s="43" t="s">
        <v>311</v>
      </c>
      <c r="G46" s="34" t="s">
        <v>399</v>
      </c>
      <c r="H46" s="43" t="s">
        <v>320</v>
      </c>
      <c r="I46" s="43" t="s">
        <v>314</v>
      </c>
      <c r="J46" s="56" t="s">
        <v>394</v>
      </c>
    </row>
    <row r="47" ht="36" customHeight="1" spans="1:10">
      <c r="A47" s="31"/>
      <c r="B47" s="31"/>
      <c r="C47" s="31" t="s">
        <v>332</v>
      </c>
      <c r="D47" s="55" t="s">
        <v>333</v>
      </c>
      <c r="E47" s="56" t="s">
        <v>400</v>
      </c>
      <c r="F47" s="43" t="s">
        <v>318</v>
      </c>
      <c r="G47" s="34" t="s">
        <v>401</v>
      </c>
      <c r="H47" s="43" t="s">
        <v>320</v>
      </c>
      <c r="I47" s="43" t="s">
        <v>314</v>
      </c>
      <c r="J47" s="56" t="s">
        <v>400</v>
      </c>
    </row>
    <row r="48" ht="90" customHeight="1" spans="1:10">
      <c r="A48" s="54" t="s">
        <v>285</v>
      </c>
      <c r="B48" s="31" t="s">
        <v>402</v>
      </c>
      <c r="C48" s="31"/>
      <c r="D48" s="31"/>
      <c r="E48" s="31"/>
      <c r="F48" s="31"/>
      <c r="G48" s="31"/>
      <c r="H48" s="31"/>
      <c r="I48" s="31"/>
      <c r="J48" s="31"/>
    </row>
    <row r="49" ht="36" customHeight="1" spans="1:10">
      <c r="A49" s="31"/>
      <c r="B49" s="31"/>
      <c r="C49" s="31" t="s">
        <v>308</v>
      </c>
      <c r="D49" s="55" t="s">
        <v>309</v>
      </c>
      <c r="E49" s="56" t="s">
        <v>403</v>
      </c>
      <c r="F49" s="43" t="s">
        <v>311</v>
      </c>
      <c r="G49" s="34" t="s">
        <v>45</v>
      </c>
      <c r="H49" s="43" t="s">
        <v>343</v>
      </c>
      <c r="I49" s="43" t="s">
        <v>314</v>
      </c>
      <c r="J49" s="56" t="s">
        <v>404</v>
      </c>
    </row>
    <row r="50" ht="36" customHeight="1" spans="1:10">
      <c r="A50" s="31"/>
      <c r="B50" s="31"/>
      <c r="C50" s="31" t="s">
        <v>308</v>
      </c>
      <c r="D50" s="55" t="s">
        <v>309</v>
      </c>
      <c r="E50" s="56" t="s">
        <v>405</v>
      </c>
      <c r="F50" s="43" t="s">
        <v>311</v>
      </c>
      <c r="G50" s="34" t="s">
        <v>45</v>
      </c>
      <c r="H50" s="43" t="s">
        <v>343</v>
      </c>
      <c r="I50" s="43" t="s">
        <v>314</v>
      </c>
      <c r="J50" s="56" t="s">
        <v>406</v>
      </c>
    </row>
    <row r="51" ht="36" customHeight="1" spans="1:10">
      <c r="A51" s="31"/>
      <c r="B51" s="31"/>
      <c r="C51" s="31" t="s">
        <v>308</v>
      </c>
      <c r="D51" s="55" t="s">
        <v>316</v>
      </c>
      <c r="E51" s="56" t="s">
        <v>407</v>
      </c>
      <c r="F51" s="43" t="s">
        <v>311</v>
      </c>
      <c r="G51" s="34" t="s">
        <v>319</v>
      </c>
      <c r="H51" s="43" t="s">
        <v>320</v>
      </c>
      <c r="I51" s="43" t="s">
        <v>314</v>
      </c>
      <c r="J51" s="56" t="s">
        <v>408</v>
      </c>
    </row>
    <row r="52" ht="36" customHeight="1" spans="1:10">
      <c r="A52" s="31"/>
      <c r="B52" s="31"/>
      <c r="C52" s="31" t="s">
        <v>308</v>
      </c>
      <c r="D52" s="55" t="s">
        <v>324</v>
      </c>
      <c r="E52" s="56" t="s">
        <v>396</v>
      </c>
      <c r="F52" s="43" t="s">
        <v>311</v>
      </c>
      <c r="G52" s="34" t="s">
        <v>319</v>
      </c>
      <c r="H52" s="43" t="s">
        <v>320</v>
      </c>
      <c r="I52" s="43" t="s">
        <v>314</v>
      </c>
      <c r="J52" s="56" t="s">
        <v>409</v>
      </c>
    </row>
    <row r="53" ht="36" customHeight="1" spans="1:10">
      <c r="A53" s="31"/>
      <c r="B53" s="31"/>
      <c r="C53" s="31" t="s">
        <v>327</v>
      </c>
      <c r="D53" s="55" t="s">
        <v>410</v>
      </c>
      <c r="E53" s="56" t="s">
        <v>411</v>
      </c>
      <c r="F53" s="43" t="s">
        <v>311</v>
      </c>
      <c r="G53" s="34" t="s">
        <v>319</v>
      </c>
      <c r="H53" s="43" t="s">
        <v>320</v>
      </c>
      <c r="I53" s="43" t="s">
        <v>314</v>
      </c>
      <c r="J53" s="56" t="s">
        <v>411</v>
      </c>
    </row>
    <row r="54" ht="36" customHeight="1" spans="1:10">
      <c r="A54" s="31"/>
      <c r="B54" s="31"/>
      <c r="C54" s="31" t="s">
        <v>332</v>
      </c>
      <c r="D54" s="55" t="s">
        <v>333</v>
      </c>
      <c r="E54" s="56" t="s">
        <v>400</v>
      </c>
      <c r="F54" s="43" t="s">
        <v>318</v>
      </c>
      <c r="G54" s="34" t="s">
        <v>401</v>
      </c>
      <c r="H54" s="43" t="s">
        <v>320</v>
      </c>
      <c r="I54" s="43" t="s">
        <v>314</v>
      </c>
      <c r="J54" s="56" t="s">
        <v>333</v>
      </c>
    </row>
    <row r="55" ht="72" customHeight="1" spans="1:10">
      <c r="A55" s="54" t="s">
        <v>291</v>
      </c>
      <c r="B55" s="31" t="s">
        <v>412</v>
      </c>
      <c r="C55" s="31"/>
      <c r="D55" s="31"/>
      <c r="E55" s="31"/>
      <c r="F55" s="31"/>
      <c r="G55" s="31"/>
      <c r="H55" s="31"/>
      <c r="I55" s="31"/>
      <c r="J55" s="31"/>
    </row>
    <row r="56" ht="36" customHeight="1" spans="1:10">
      <c r="A56" s="31"/>
      <c r="B56" s="31"/>
      <c r="C56" s="31" t="s">
        <v>308</v>
      </c>
      <c r="D56" s="55" t="s">
        <v>309</v>
      </c>
      <c r="E56" s="56" t="s">
        <v>413</v>
      </c>
      <c r="F56" s="43" t="s">
        <v>318</v>
      </c>
      <c r="G56" s="34" t="s">
        <v>414</v>
      </c>
      <c r="H56" s="43" t="s">
        <v>369</v>
      </c>
      <c r="I56" s="43" t="s">
        <v>314</v>
      </c>
      <c r="J56" s="56" t="s">
        <v>415</v>
      </c>
    </row>
    <row r="57" ht="60" customHeight="1" spans="1:10">
      <c r="A57" s="31"/>
      <c r="B57" s="31"/>
      <c r="C57" s="31" t="s">
        <v>308</v>
      </c>
      <c r="D57" s="55" t="s">
        <v>309</v>
      </c>
      <c r="E57" s="56" t="s">
        <v>416</v>
      </c>
      <c r="F57" s="43" t="s">
        <v>318</v>
      </c>
      <c r="G57" s="34" t="s">
        <v>330</v>
      </c>
      <c r="H57" s="43" t="s">
        <v>320</v>
      </c>
      <c r="I57" s="43" t="s">
        <v>314</v>
      </c>
      <c r="J57" s="56" t="s">
        <v>417</v>
      </c>
    </row>
    <row r="58" ht="54" customHeight="1" spans="1:10">
      <c r="A58" s="31"/>
      <c r="B58" s="31"/>
      <c r="C58" s="31" t="s">
        <v>308</v>
      </c>
      <c r="D58" s="55" t="s">
        <v>316</v>
      </c>
      <c r="E58" s="56" t="s">
        <v>418</v>
      </c>
      <c r="F58" s="43" t="s">
        <v>318</v>
      </c>
      <c r="G58" s="34" t="s">
        <v>319</v>
      </c>
      <c r="H58" s="43" t="s">
        <v>320</v>
      </c>
      <c r="I58" s="43" t="s">
        <v>314</v>
      </c>
      <c r="J58" s="56" t="s">
        <v>419</v>
      </c>
    </row>
    <row r="59" ht="61" customHeight="1" spans="1:10">
      <c r="A59" s="31"/>
      <c r="B59" s="31"/>
      <c r="C59" s="31" t="s">
        <v>308</v>
      </c>
      <c r="D59" s="55" t="s">
        <v>324</v>
      </c>
      <c r="E59" s="56" t="s">
        <v>420</v>
      </c>
      <c r="F59" s="43" t="s">
        <v>318</v>
      </c>
      <c r="G59" s="34" t="s">
        <v>319</v>
      </c>
      <c r="H59" s="43" t="s">
        <v>320</v>
      </c>
      <c r="I59" s="43" t="s">
        <v>314</v>
      </c>
      <c r="J59" s="56" t="s">
        <v>421</v>
      </c>
    </row>
    <row r="60" ht="59" customHeight="1" spans="1:10">
      <c r="A60" s="31"/>
      <c r="B60" s="31"/>
      <c r="C60" s="31" t="s">
        <v>327</v>
      </c>
      <c r="D60" s="55" t="s">
        <v>328</v>
      </c>
      <c r="E60" s="56" t="s">
        <v>422</v>
      </c>
      <c r="F60" s="43" t="s">
        <v>318</v>
      </c>
      <c r="G60" s="34" t="s">
        <v>335</v>
      </c>
      <c r="H60" s="43" t="s">
        <v>320</v>
      </c>
      <c r="I60" s="43" t="s">
        <v>314</v>
      </c>
      <c r="J60" s="56" t="s">
        <v>423</v>
      </c>
    </row>
    <row r="61" ht="64" customHeight="1" spans="1:10">
      <c r="A61" s="31"/>
      <c r="B61" s="31"/>
      <c r="C61" s="31" t="s">
        <v>332</v>
      </c>
      <c r="D61" s="55" t="s">
        <v>333</v>
      </c>
      <c r="E61" s="56" t="s">
        <v>424</v>
      </c>
      <c r="F61" s="43" t="s">
        <v>318</v>
      </c>
      <c r="G61" s="34" t="s">
        <v>335</v>
      </c>
      <c r="H61" s="43" t="s">
        <v>320</v>
      </c>
      <c r="I61" s="43" t="s">
        <v>314</v>
      </c>
      <c r="J61" s="56" t="s">
        <v>425</v>
      </c>
    </row>
    <row r="62" ht="111" customHeight="1" spans="1:10">
      <c r="A62" s="54" t="s">
        <v>262</v>
      </c>
      <c r="B62" s="31" t="s">
        <v>426</v>
      </c>
      <c r="C62" s="31"/>
      <c r="D62" s="31"/>
      <c r="E62" s="31"/>
      <c r="F62" s="31"/>
      <c r="G62" s="31"/>
      <c r="H62" s="31"/>
      <c r="I62" s="31"/>
      <c r="J62" s="31"/>
    </row>
    <row r="63" ht="36" customHeight="1" spans="1:10">
      <c r="A63" s="31"/>
      <c r="B63" s="31"/>
      <c r="C63" s="31" t="s">
        <v>308</v>
      </c>
      <c r="D63" s="55" t="s">
        <v>309</v>
      </c>
      <c r="E63" s="56" t="s">
        <v>427</v>
      </c>
      <c r="F63" s="43" t="s">
        <v>318</v>
      </c>
      <c r="G63" s="34" t="s">
        <v>428</v>
      </c>
      <c r="H63" s="43" t="s">
        <v>429</v>
      </c>
      <c r="I63" s="43" t="s">
        <v>314</v>
      </c>
      <c r="J63" s="56" t="s">
        <v>427</v>
      </c>
    </row>
    <row r="64" ht="36" customHeight="1" spans="1:10">
      <c r="A64" s="31"/>
      <c r="B64" s="31"/>
      <c r="C64" s="31" t="s">
        <v>308</v>
      </c>
      <c r="D64" s="55" t="s">
        <v>309</v>
      </c>
      <c r="E64" s="56" t="s">
        <v>430</v>
      </c>
      <c r="F64" s="43" t="s">
        <v>318</v>
      </c>
      <c r="G64" s="34" t="s">
        <v>431</v>
      </c>
      <c r="H64" s="43" t="s">
        <v>386</v>
      </c>
      <c r="I64" s="43" t="s">
        <v>314</v>
      </c>
      <c r="J64" s="56" t="s">
        <v>430</v>
      </c>
    </row>
    <row r="65" ht="36" customHeight="1" spans="1:10">
      <c r="A65" s="31"/>
      <c r="B65" s="31"/>
      <c r="C65" s="31" t="s">
        <v>308</v>
      </c>
      <c r="D65" s="55" t="s">
        <v>324</v>
      </c>
      <c r="E65" s="56" t="s">
        <v>396</v>
      </c>
      <c r="F65" s="43" t="s">
        <v>311</v>
      </c>
      <c r="G65" s="34" t="s">
        <v>319</v>
      </c>
      <c r="H65" s="43" t="s">
        <v>320</v>
      </c>
      <c r="I65" s="43" t="s">
        <v>314</v>
      </c>
      <c r="J65" s="56" t="s">
        <v>396</v>
      </c>
    </row>
    <row r="66" ht="36" customHeight="1" spans="1:10">
      <c r="A66" s="31"/>
      <c r="B66" s="31"/>
      <c r="C66" s="31" t="s">
        <v>327</v>
      </c>
      <c r="D66" s="55" t="s">
        <v>328</v>
      </c>
      <c r="E66" s="56" t="s">
        <v>432</v>
      </c>
      <c r="F66" s="43" t="s">
        <v>311</v>
      </c>
      <c r="G66" s="34" t="s">
        <v>319</v>
      </c>
      <c r="H66" s="43" t="s">
        <v>320</v>
      </c>
      <c r="I66" s="43" t="s">
        <v>314</v>
      </c>
      <c r="J66" s="56" t="s">
        <v>432</v>
      </c>
    </row>
    <row r="67" ht="36" customHeight="1" spans="1:10">
      <c r="A67" s="31"/>
      <c r="B67" s="31"/>
      <c r="C67" s="31" t="s">
        <v>327</v>
      </c>
      <c r="D67" s="55" t="s">
        <v>328</v>
      </c>
      <c r="E67" s="56" t="s">
        <v>433</v>
      </c>
      <c r="F67" s="43" t="s">
        <v>311</v>
      </c>
      <c r="G67" s="34" t="s">
        <v>319</v>
      </c>
      <c r="H67" s="43" t="s">
        <v>320</v>
      </c>
      <c r="I67" s="43" t="s">
        <v>314</v>
      </c>
      <c r="J67" s="56" t="s">
        <v>433</v>
      </c>
    </row>
    <row r="68" ht="36" customHeight="1" spans="1:10">
      <c r="A68" s="31"/>
      <c r="B68" s="31"/>
      <c r="C68" s="31" t="s">
        <v>332</v>
      </c>
      <c r="D68" s="55" t="s">
        <v>333</v>
      </c>
      <c r="E68" s="56" t="s">
        <v>434</v>
      </c>
      <c r="F68" s="43" t="s">
        <v>318</v>
      </c>
      <c r="G68" s="34" t="s">
        <v>330</v>
      </c>
      <c r="H68" s="43" t="s">
        <v>320</v>
      </c>
      <c r="I68" s="43" t="s">
        <v>314</v>
      </c>
      <c r="J68" s="56" t="s">
        <v>434</v>
      </c>
    </row>
    <row r="69" ht="96" customHeight="1" spans="1:10">
      <c r="A69" s="54" t="s">
        <v>287</v>
      </c>
      <c r="B69" s="31" t="s">
        <v>435</v>
      </c>
      <c r="C69" s="31"/>
      <c r="D69" s="31"/>
      <c r="E69" s="31"/>
      <c r="F69" s="31"/>
      <c r="G69" s="31"/>
      <c r="H69" s="31"/>
      <c r="I69" s="31"/>
      <c r="J69" s="31"/>
    </row>
    <row r="70" ht="36" customHeight="1" spans="1:10">
      <c r="A70" s="31"/>
      <c r="B70" s="31"/>
      <c r="C70" s="31" t="s">
        <v>308</v>
      </c>
      <c r="D70" s="55" t="s">
        <v>309</v>
      </c>
      <c r="E70" s="56" t="s">
        <v>436</v>
      </c>
      <c r="F70" s="43" t="s">
        <v>318</v>
      </c>
      <c r="G70" s="34" t="s">
        <v>383</v>
      </c>
      <c r="H70" s="43" t="s">
        <v>343</v>
      </c>
      <c r="I70" s="43" t="s">
        <v>314</v>
      </c>
      <c r="J70" s="56" t="s">
        <v>437</v>
      </c>
    </row>
    <row r="71" ht="36" customHeight="1" spans="1:10">
      <c r="A71" s="31"/>
      <c r="B71" s="31"/>
      <c r="C71" s="31" t="s">
        <v>308</v>
      </c>
      <c r="D71" s="55" t="s">
        <v>309</v>
      </c>
      <c r="E71" s="56" t="s">
        <v>438</v>
      </c>
      <c r="F71" s="43" t="s">
        <v>318</v>
      </c>
      <c r="G71" s="34" t="s">
        <v>439</v>
      </c>
      <c r="H71" s="43" t="s">
        <v>373</v>
      </c>
      <c r="I71" s="43" t="s">
        <v>314</v>
      </c>
      <c r="J71" s="56" t="s">
        <v>440</v>
      </c>
    </row>
    <row r="72" ht="36" customHeight="1" spans="1:10">
      <c r="A72" s="31"/>
      <c r="B72" s="31"/>
      <c r="C72" s="31" t="s">
        <v>308</v>
      </c>
      <c r="D72" s="55" t="s">
        <v>316</v>
      </c>
      <c r="E72" s="56" t="s">
        <v>441</v>
      </c>
      <c r="F72" s="43" t="s">
        <v>318</v>
      </c>
      <c r="G72" s="34" t="s">
        <v>442</v>
      </c>
      <c r="H72" s="43" t="s">
        <v>349</v>
      </c>
      <c r="I72" s="43" t="s">
        <v>314</v>
      </c>
      <c r="J72" s="56" t="s">
        <v>443</v>
      </c>
    </row>
    <row r="73" ht="36" customHeight="1" spans="1:10">
      <c r="A73" s="31"/>
      <c r="B73" s="31"/>
      <c r="C73" s="31" t="s">
        <v>327</v>
      </c>
      <c r="D73" s="55" t="s">
        <v>381</v>
      </c>
      <c r="E73" s="56" t="s">
        <v>444</v>
      </c>
      <c r="F73" s="43" t="s">
        <v>318</v>
      </c>
      <c r="G73" s="34" t="s">
        <v>383</v>
      </c>
      <c r="H73" s="43" t="s">
        <v>320</v>
      </c>
      <c r="I73" s="43" t="s">
        <v>314</v>
      </c>
      <c r="J73" s="56" t="s">
        <v>445</v>
      </c>
    </row>
    <row r="74" ht="36" customHeight="1" spans="1:10">
      <c r="A74" s="31"/>
      <c r="B74" s="31"/>
      <c r="C74" s="31" t="s">
        <v>332</v>
      </c>
      <c r="D74" s="55" t="s">
        <v>333</v>
      </c>
      <c r="E74" s="56" t="s">
        <v>446</v>
      </c>
      <c r="F74" s="43" t="s">
        <v>318</v>
      </c>
      <c r="G74" s="34" t="s">
        <v>335</v>
      </c>
      <c r="H74" s="43" t="s">
        <v>320</v>
      </c>
      <c r="I74" s="43" t="s">
        <v>314</v>
      </c>
      <c r="J74" s="56" t="s">
        <v>447</v>
      </c>
    </row>
    <row r="75" ht="127" customHeight="1" spans="1:10">
      <c r="A75" s="54" t="s">
        <v>255</v>
      </c>
      <c r="B75" s="31" t="s">
        <v>448</v>
      </c>
      <c r="C75" s="31"/>
      <c r="D75" s="31"/>
      <c r="E75" s="31"/>
      <c r="F75" s="31"/>
      <c r="G75" s="31"/>
      <c r="H75" s="31"/>
      <c r="I75" s="31"/>
      <c r="J75" s="31"/>
    </row>
    <row r="76" ht="36" customHeight="1" spans="1:10">
      <c r="A76" s="31"/>
      <c r="B76" s="31"/>
      <c r="C76" s="31" t="s">
        <v>308</v>
      </c>
      <c r="D76" s="55" t="s">
        <v>309</v>
      </c>
      <c r="E76" s="56" t="s">
        <v>449</v>
      </c>
      <c r="F76" s="43" t="s">
        <v>318</v>
      </c>
      <c r="G76" s="34" t="s">
        <v>46</v>
      </c>
      <c r="H76" s="43" t="s">
        <v>343</v>
      </c>
      <c r="I76" s="43" t="s">
        <v>314</v>
      </c>
      <c r="J76" s="56" t="s">
        <v>450</v>
      </c>
    </row>
    <row r="77" ht="36" customHeight="1" spans="1:10">
      <c r="A77" s="31"/>
      <c r="B77" s="31"/>
      <c r="C77" s="31" t="s">
        <v>308</v>
      </c>
      <c r="D77" s="55" t="s">
        <v>316</v>
      </c>
      <c r="E77" s="56" t="s">
        <v>317</v>
      </c>
      <c r="F77" s="43" t="s">
        <v>311</v>
      </c>
      <c r="G77" s="34" t="s">
        <v>451</v>
      </c>
      <c r="H77" s="43" t="s">
        <v>369</v>
      </c>
      <c r="I77" s="43" t="s">
        <v>314</v>
      </c>
      <c r="J77" s="56" t="s">
        <v>321</v>
      </c>
    </row>
    <row r="78" ht="36" customHeight="1" spans="1:10">
      <c r="A78" s="31"/>
      <c r="B78" s="31"/>
      <c r="C78" s="31" t="s">
        <v>308</v>
      </c>
      <c r="D78" s="55" t="s">
        <v>316</v>
      </c>
      <c r="E78" s="56" t="s">
        <v>452</v>
      </c>
      <c r="F78" s="43" t="s">
        <v>311</v>
      </c>
      <c r="G78" s="34" t="s">
        <v>453</v>
      </c>
      <c r="H78" s="43" t="s">
        <v>454</v>
      </c>
      <c r="I78" s="43" t="s">
        <v>314</v>
      </c>
      <c r="J78" s="56" t="s">
        <v>455</v>
      </c>
    </row>
    <row r="79" ht="36" customHeight="1" spans="1:10">
      <c r="A79" s="31"/>
      <c r="B79" s="31"/>
      <c r="C79" s="31" t="s">
        <v>308</v>
      </c>
      <c r="D79" s="55" t="s">
        <v>316</v>
      </c>
      <c r="E79" s="56" t="s">
        <v>456</v>
      </c>
      <c r="F79" s="43" t="s">
        <v>311</v>
      </c>
      <c r="G79" s="34" t="s">
        <v>457</v>
      </c>
      <c r="H79" s="43" t="s">
        <v>454</v>
      </c>
      <c r="I79" s="43" t="s">
        <v>314</v>
      </c>
      <c r="J79" s="56" t="s">
        <v>458</v>
      </c>
    </row>
    <row r="80" ht="36" customHeight="1" spans="1:10">
      <c r="A80" s="31"/>
      <c r="B80" s="31"/>
      <c r="C80" s="31" t="s">
        <v>308</v>
      </c>
      <c r="D80" s="55" t="s">
        <v>316</v>
      </c>
      <c r="E80" s="56" t="s">
        <v>459</v>
      </c>
      <c r="F80" s="43" t="s">
        <v>311</v>
      </c>
      <c r="G80" s="34" t="s">
        <v>460</v>
      </c>
      <c r="H80" s="43" t="s">
        <v>454</v>
      </c>
      <c r="I80" s="43" t="s">
        <v>314</v>
      </c>
      <c r="J80" s="56" t="s">
        <v>461</v>
      </c>
    </row>
    <row r="81" ht="36" customHeight="1" spans="1:10">
      <c r="A81" s="31"/>
      <c r="B81" s="31"/>
      <c r="C81" s="31" t="s">
        <v>327</v>
      </c>
      <c r="D81" s="55" t="s">
        <v>381</v>
      </c>
      <c r="E81" s="56" t="s">
        <v>462</v>
      </c>
      <c r="F81" s="43" t="s">
        <v>318</v>
      </c>
      <c r="G81" s="34" t="s">
        <v>463</v>
      </c>
      <c r="H81" s="43" t="s">
        <v>464</v>
      </c>
      <c r="I81" s="43" t="s">
        <v>314</v>
      </c>
      <c r="J81" s="56" t="s">
        <v>465</v>
      </c>
    </row>
    <row r="82" ht="36" customHeight="1" spans="1:10">
      <c r="A82" s="31"/>
      <c r="B82" s="31"/>
      <c r="C82" s="31" t="s">
        <v>327</v>
      </c>
      <c r="D82" s="55" t="s">
        <v>328</v>
      </c>
      <c r="E82" s="56" t="s">
        <v>329</v>
      </c>
      <c r="F82" s="43" t="s">
        <v>318</v>
      </c>
      <c r="G82" s="34" t="s">
        <v>335</v>
      </c>
      <c r="H82" s="43" t="s">
        <v>320</v>
      </c>
      <c r="I82" s="43" t="s">
        <v>314</v>
      </c>
      <c r="J82" s="56" t="s">
        <v>331</v>
      </c>
    </row>
    <row r="83" ht="36" customHeight="1" spans="1:10">
      <c r="A83" s="31"/>
      <c r="B83" s="31"/>
      <c r="C83" s="31" t="s">
        <v>332</v>
      </c>
      <c r="D83" s="55" t="s">
        <v>333</v>
      </c>
      <c r="E83" s="56" t="s">
        <v>334</v>
      </c>
      <c r="F83" s="43" t="s">
        <v>318</v>
      </c>
      <c r="G83" s="34" t="s">
        <v>335</v>
      </c>
      <c r="H83" s="43" t="s">
        <v>320</v>
      </c>
      <c r="I83" s="43" t="s">
        <v>314</v>
      </c>
      <c r="J83" s="56" t="s">
        <v>336</v>
      </c>
    </row>
    <row r="84" ht="89" customHeight="1" spans="1:10">
      <c r="A84" s="54" t="s">
        <v>275</v>
      </c>
      <c r="B84" s="31" t="s">
        <v>466</v>
      </c>
      <c r="C84" s="31"/>
      <c r="D84" s="31"/>
      <c r="E84" s="31"/>
      <c r="F84" s="31"/>
      <c r="G84" s="31"/>
      <c r="H84" s="31"/>
      <c r="I84" s="31"/>
      <c r="J84" s="31"/>
    </row>
    <row r="85" ht="36" customHeight="1" spans="1:10">
      <c r="A85" s="31"/>
      <c r="B85" s="31"/>
      <c r="C85" s="31" t="s">
        <v>308</v>
      </c>
      <c r="D85" s="55" t="s">
        <v>309</v>
      </c>
      <c r="E85" s="56" t="s">
        <v>467</v>
      </c>
      <c r="F85" s="43" t="s">
        <v>318</v>
      </c>
      <c r="G85" s="34" t="s">
        <v>468</v>
      </c>
      <c r="H85" s="43" t="s">
        <v>386</v>
      </c>
      <c r="I85" s="43" t="s">
        <v>314</v>
      </c>
      <c r="J85" s="56" t="s">
        <v>469</v>
      </c>
    </row>
    <row r="86" ht="36" customHeight="1" spans="1:10">
      <c r="A86" s="31"/>
      <c r="B86" s="31"/>
      <c r="C86" s="31" t="s">
        <v>308</v>
      </c>
      <c r="D86" s="55" t="s">
        <v>316</v>
      </c>
      <c r="E86" s="56" t="s">
        <v>470</v>
      </c>
      <c r="F86" s="43" t="s">
        <v>311</v>
      </c>
      <c r="G86" s="34" t="s">
        <v>319</v>
      </c>
      <c r="H86" s="43" t="s">
        <v>320</v>
      </c>
      <c r="I86" s="43" t="s">
        <v>314</v>
      </c>
      <c r="J86" s="56" t="s">
        <v>471</v>
      </c>
    </row>
    <row r="87" ht="36" customHeight="1" spans="1:10">
      <c r="A87" s="31"/>
      <c r="B87" s="31"/>
      <c r="C87" s="31" t="s">
        <v>308</v>
      </c>
      <c r="D87" s="55" t="s">
        <v>324</v>
      </c>
      <c r="E87" s="56" t="s">
        <v>472</v>
      </c>
      <c r="F87" s="43" t="s">
        <v>311</v>
      </c>
      <c r="G87" s="34" t="s">
        <v>319</v>
      </c>
      <c r="H87" s="43" t="s">
        <v>320</v>
      </c>
      <c r="I87" s="43" t="s">
        <v>314</v>
      </c>
      <c r="J87" s="56" t="s">
        <v>473</v>
      </c>
    </row>
    <row r="88" ht="36" customHeight="1" spans="1:10">
      <c r="A88" s="31"/>
      <c r="B88" s="31"/>
      <c r="C88" s="31" t="s">
        <v>308</v>
      </c>
      <c r="D88" s="55" t="s">
        <v>324</v>
      </c>
      <c r="E88" s="56" t="s">
        <v>474</v>
      </c>
      <c r="F88" s="43" t="s">
        <v>311</v>
      </c>
      <c r="G88" s="34" t="s">
        <v>319</v>
      </c>
      <c r="H88" s="43" t="s">
        <v>320</v>
      </c>
      <c r="I88" s="43" t="s">
        <v>314</v>
      </c>
      <c r="J88" s="56" t="s">
        <v>475</v>
      </c>
    </row>
    <row r="89" ht="36" customHeight="1" spans="1:10">
      <c r="A89" s="31"/>
      <c r="B89" s="31"/>
      <c r="C89" s="31" t="s">
        <v>327</v>
      </c>
      <c r="D89" s="55" t="s">
        <v>381</v>
      </c>
      <c r="E89" s="56" t="s">
        <v>476</v>
      </c>
      <c r="F89" s="43" t="s">
        <v>311</v>
      </c>
      <c r="G89" s="34" t="s">
        <v>319</v>
      </c>
      <c r="H89" s="43" t="s">
        <v>320</v>
      </c>
      <c r="I89" s="43" t="s">
        <v>314</v>
      </c>
      <c r="J89" s="56" t="s">
        <v>477</v>
      </c>
    </row>
    <row r="90" ht="36" customHeight="1" spans="1:10">
      <c r="A90" s="31"/>
      <c r="B90" s="31"/>
      <c r="C90" s="31" t="s">
        <v>327</v>
      </c>
      <c r="D90" s="55" t="s">
        <v>328</v>
      </c>
      <c r="E90" s="56" t="s">
        <v>478</v>
      </c>
      <c r="F90" s="43" t="s">
        <v>318</v>
      </c>
      <c r="G90" s="34" t="s">
        <v>335</v>
      </c>
      <c r="H90" s="43" t="s">
        <v>320</v>
      </c>
      <c r="I90" s="43" t="s">
        <v>314</v>
      </c>
      <c r="J90" s="56" t="s">
        <v>479</v>
      </c>
    </row>
    <row r="91" ht="36" customHeight="1" spans="1:10">
      <c r="A91" s="31"/>
      <c r="B91" s="31"/>
      <c r="C91" s="31" t="s">
        <v>327</v>
      </c>
      <c r="D91" s="55" t="s">
        <v>328</v>
      </c>
      <c r="E91" s="56" t="s">
        <v>480</v>
      </c>
      <c r="F91" s="43" t="s">
        <v>311</v>
      </c>
      <c r="G91" s="34" t="s">
        <v>319</v>
      </c>
      <c r="H91" s="43" t="s">
        <v>320</v>
      </c>
      <c r="I91" s="43" t="s">
        <v>314</v>
      </c>
      <c r="J91" s="56" t="s">
        <v>481</v>
      </c>
    </row>
    <row r="92" ht="36" customHeight="1" spans="1:10">
      <c r="A92" s="31"/>
      <c r="B92" s="31"/>
      <c r="C92" s="31" t="s">
        <v>332</v>
      </c>
      <c r="D92" s="55" t="s">
        <v>333</v>
      </c>
      <c r="E92" s="56" t="s">
        <v>482</v>
      </c>
      <c r="F92" s="43" t="s">
        <v>318</v>
      </c>
      <c r="G92" s="34" t="s">
        <v>335</v>
      </c>
      <c r="H92" s="43" t="s">
        <v>320</v>
      </c>
      <c r="I92" s="43" t="s">
        <v>314</v>
      </c>
      <c r="J92" s="56" t="s">
        <v>483</v>
      </c>
    </row>
    <row r="93" ht="144" customHeight="1" spans="1:10">
      <c r="A93" s="54" t="s">
        <v>264</v>
      </c>
      <c r="B93" s="31" t="s">
        <v>484</v>
      </c>
      <c r="C93" s="31"/>
      <c r="D93" s="31"/>
      <c r="E93" s="31"/>
      <c r="F93" s="31"/>
      <c r="G93" s="31"/>
      <c r="H93" s="31"/>
      <c r="I93" s="31"/>
      <c r="J93" s="31"/>
    </row>
    <row r="94" ht="36" customHeight="1" spans="1:10">
      <c r="A94" s="31"/>
      <c r="B94" s="31"/>
      <c r="C94" s="31" t="s">
        <v>308</v>
      </c>
      <c r="D94" s="55" t="s">
        <v>309</v>
      </c>
      <c r="E94" s="56" t="s">
        <v>485</v>
      </c>
      <c r="F94" s="43" t="s">
        <v>311</v>
      </c>
      <c r="G94" s="34" t="s">
        <v>486</v>
      </c>
      <c r="H94" s="43" t="s">
        <v>386</v>
      </c>
      <c r="I94" s="43" t="s">
        <v>314</v>
      </c>
      <c r="J94" s="56" t="s">
        <v>487</v>
      </c>
    </row>
    <row r="95" ht="36" customHeight="1" spans="1:10">
      <c r="A95" s="31"/>
      <c r="B95" s="31"/>
      <c r="C95" s="31" t="s">
        <v>308</v>
      </c>
      <c r="D95" s="55" t="s">
        <v>309</v>
      </c>
      <c r="E95" s="56" t="s">
        <v>488</v>
      </c>
      <c r="F95" s="43" t="s">
        <v>311</v>
      </c>
      <c r="G95" s="34" t="s">
        <v>489</v>
      </c>
      <c r="H95" s="43" t="s">
        <v>386</v>
      </c>
      <c r="I95" s="43" t="s">
        <v>314</v>
      </c>
      <c r="J95" s="56" t="s">
        <v>490</v>
      </c>
    </row>
    <row r="96" ht="36" customHeight="1" spans="1:10">
      <c r="A96" s="31"/>
      <c r="B96" s="31"/>
      <c r="C96" s="31" t="s">
        <v>308</v>
      </c>
      <c r="D96" s="55" t="s">
        <v>309</v>
      </c>
      <c r="E96" s="56" t="s">
        <v>491</v>
      </c>
      <c r="F96" s="43" t="s">
        <v>311</v>
      </c>
      <c r="G96" s="34" t="s">
        <v>49</v>
      </c>
      <c r="H96" s="43" t="s">
        <v>386</v>
      </c>
      <c r="I96" s="43" t="s">
        <v>314</v>
      </c>
      <c r="J96" s="56" t="s">
        <v>492</v>
      </c>
    </row>
    <row r="97" ht="36" customHeight="1" spans="1:10">
      <c r="A97" s="31"/>
      <c r="B97" s="31"/>
      <c r="C97" s="31" t="s">
        <v>308</v>
      </c>
      <c r="D97" s="55" t="s">
        <v>309</v>
      </c>
      <c r="E97" s="56" t="s">
        <v>493</v>
      </c>
      <c r="F97" s="43" t="s">
        <v>311</v>
      </c>
      <c r="G97" s="34" t="s">
        <v>45</v>
      </c>
      <c r="H97" s="43" t="s">
        <v>343</v>
      </c>
      <c r="I97" s="43" t="s">
        <v>314</v>
      </c>
      <c r="J97" s="56" t="s">
        <v>494</v>
      </c>
    </row>
    <row r="98" ht="36" customHeight="1" spans="1:10">
      <c r="A98" s="31"/>
      <c r="B98" s="31"/>
      <c r="C98" s="31" t="s">
        <v>308</v>
      </c>
      <c r="D98" s="55" t="s">
        <v>316</v>
      </c>
      <c r="E98" s="56" t="s">
        <v>495</v>
      </c>
      <c r="F98" s="43" t="s">
        <v>318</v>
      </c>
      <c r="G98" s="34" t="s">
        <v>46</v>
      </c>
      <c r="H98" s="43" t="s">
        <v>343</v>
      </c>
      <c r="I98" s="43" t="s">
        <v>314</v>
      </c>
      <c r="J98" s="56" t="s">
        <v>496</v>
      </c>
    </row>
    <row r="99" ht="36" customHeight="1" spans="1:10">
      <c r="A99" s="31"/>
      <c r="B99" s="31"/>
      <c r="C99" s="31" t="s">
        <v>327</v>
      </c>
      <c r="D99" s="55" t="s">
        <v>328</v>
      </c>
      <c r="E99" s="56" t="s">
        <v>497</v>
      </c>
      <c r="F99" s="43" t="s">
        <v>311</v>
      </c>
      <c r="G99" s="34" t="s">
        <v>47</v>
      </c>
      <c r="H99" s="43" t="s">
        <v>369</v>
      </c>
      <c r="I99" s="43" t="s">
        <v>314</v>
      </c>
      <c r="J99" s="56" t="s">
        <v>498</v>
      </c>
    </row>
    <row r="100" ht="36" customHeight="1" spans="1:10">
      <c r="A100" s="31"/>
      <c r="B100" s="31"/>
      <c r="C100" s="31" t="s">
        <v>332</v>
      </c>
      <c r="D100" s="55" t="s">
        <v>333</v>
      </c>
      <c r="E100" s="56" t="s">
        <v>499</v>
      </c>
      <c r="F100" s="43" t="s">
        <v>318</v>
      </c>
      <c r="G100" s="34" t="s">
        <v>335</v>
      </c>
      <c r="H100" s="43" t="s">
        <v>320</v>
      </c>
      <c r="I100" s="43" t="s">
        <v>314</v>
      </c>
      <c r="J100" s="56" t="s">
        <v>500</v>
      </c>
    </row>
    <row r="101" ht="36" customHeight="1" spans="1:10">
      <c r="A101" s="31"/>
      <c r="B101" s="31"/>
      <c r="C101" s="31" t="s">
        <v>332</v>
      </c>
      <c r="D101" s="55" t="s">
        <v>333</v>
      </c>
      <c r="E101" s="56" t="s">
        <v>501</v>
      </c>
      <c r="F101" s="43" t="s">
        <v>318</v>
      </c>
      <c r="G101" s="34" t="s">
        <v>335</v>
      </c>
      <c r="H101" s="43" t="s">
        <v>320</v>
      </c>
      <c r="I101" s="43" t="s">
        <v>314</v>
      </c>
      <c r="J101" s="56" t="s">
        <v>501</v>
      </c>
    </row>
    <row r="102" ht="72" customHeight="1" spans="1:10">
      <c r="A102" s="54" t="s">
        <v>266</v>
      </c>
      <c r="B102" s="31" t="s">
        <v>502</v>
      </c>
      <c r="C102" s="31"/>
      <c r="D102" s="31"/>
      <c r="E102" s="31"/>
      <c r="F102" s="31"/>
      <c r="G102" s="31"/>
      <c r="H102" s="31"/>
      <c r="I102" s="31"/>
      <c r="J102" s="31"/>
    </row>
    <row r="103" ht="36" customHeight="1" spans="1:10">
      <c r="A103" s="31"/>
      <c r="B103" s="31"/>
      <c r="C103" s="31" t="s">
        <v>308</v>
      </c>
      <c r="D103" s="55" t="s">
        <v>309</v>
      </c>
      <c r="E103" s="56" t="s">
        <v>503</v>
      </c>
      <c r="F103" s="43" t="s">
        <v>318</v>
      </c>
      <c r="G103" s="34" t="s">
        <v>504</v>
      </c>
      <c r="H103" s="43" t="s">
        <v>386</v>
      </c>
      <c r="I103" s="43" t="s">
        <v>314</v>
      </c>
      <c r="J103" s="56" t="s">
        <v>505</v>
      </c>
    </row>
    <row r="104" ht="36" customHeight="1" spans="1:10">
      <c r="A104" s="31"/>
      <c r="B104" s="31"/>
      <c r="C104" s="31" t="s">
        <v>308</v>
      </c>
      <c r="D104" s="55" t="s">
        <v>316</v>
      </c>
      <c r="E104" s="56" t="s">
        <v>506</v>
      </c>
      <c r="F104" s="43" t="s">
        <v>311</v>
      </c>
      <c r="G104" s="34" t="s">
        <v>319</v>
      </c>
      <c r="H104" s="43" t="s">
        <v>320</v>
      </c>
      <c r="I104" s="43" t="s">
        <v>314</v>
      </c>
      <c r="J104" s="56" t="s">
        <v>506</v>
      </c>
    </row>
    <row r="105" ht="36" customHeight="1" spans="1:10">
      <c r="A105" s="31"/>
      <c r="B105" s="31"/>
      <c r="C105" s="31" t="s">
        <v>308</v>
      </c>
      <c r="D105" s="55" t="s">
        <v>316</v>
      </c>
      <c r="E105" s="56" t="s">
        <v>507</v>
      </c>
      <c r="F105" s="43" t="s">
        <v>311</v>
      </c>
      <c r="G105" s="34" t="s">
        <v>319</v>
      </c>
      <c r="H105" s="43" t="s">
        <v>320</v>
      </c>
      <c r="I105" s="43" t="s">
        <v>314</v>
      </c>
      <c r="J105" s="56" t="s">
        <v>507</v>
      </c>
    </row>
    <row r="106" ht="36" customHeight="1" spans="1:10">
      <c r="A106" s="31"/>
      <c r="B106" s="31"/>
      <c r="C106" s="31" t="s">
        <v>308</v>
      </c>
      <c r="D106" s="55" t="s">
        <v>324</v>
      </c>
      <c r="E106" s="56" t="s">
        <v>508</v>
      </c>
      <c r="F106" s="43" t="s">
        <v>311</v>
      </c>
      <c r="G106" s="34" t="s">
        <v>319</v>
      </c>
      <c r="H106" s="43" t="s">
        <v>320</v>
      </c>
      <c r="I106" s="43" t="s">
        <v>314</v>
      </c>
      <c r="J106" s="56" t="s">
        <v>508</v>
      </c>
    </row>
    <row r="107" ht="36" customHeight="1" spans="1:10">
      <c r="A107" s="31"/>
      <c r="B107" s="31"/>
      <c r="C107" s="31" t="s">
        <v>327</v>
      </c>
      <c r="D107" s="55" t="s">
        <v>328</v>
      </c>
      <c r="E107" s="56" t="s">
        <v>509</v>
      </c>
      <c r="F107" s="43" t="s">
        <v>318</v>
      </c>
      <c r="G107" s="34" t="s">
        <v>510</v>
      </c>
      <c r="H107" s="43" t="s">
        <v>320</v>
      </c>
      <c r="I107" s="43" t="s">
        <v>314</v>
      </c>
      <c r="J107" s="56" t="s">
        <v>511</v>
      </c>
    </row>
    <row r="108" ht="36" customHeight="1" spans="1:10">
      <c r="A108" s="31"/>
      <c r="B108" s="31"/>
      <c r="C108" s="31" t="s">
        <v>332</v>
      </c>
      <c r="D108" s="55" t="s">
        <v>333</v>
      </c>
      <c r="E108" s="56" t="s">
        <v>482</v>
      </c>
      <c r="F108" s="43" t="s">
        <v>318</v>
      </c>
      <c r="G108" s="34" t="s">
        <v>401</v>
      </c>
      <c r="H108" s="43" t="s">
        <v>320</v>
      </c>
      <c r="I108" s="43" t="s">
        <v>314</v>
      </c>
      <c r="J108" s="56" t="s">
        <v>482</v>
      </c>
    </row>
    <row r="109" ht="79" customHeight="1" spans="1:10">
      <c r="A109" s="54" t="s">
        <v>273</v>
      </c>
      <c r="B109" s="31" t="s">
        <v>502</v>
      </c>
      <c r="C109" s="31"/>
      <c r="D109" s="31"/>
      <c r="E109" s="31"/>
      <c r="F109" s="31"/>
      <c r="G109" s="31"/>
      <c r="H109" s="31"/>
      <c r="I109" s="31"/>
      <c r="J109" s="31"/>
    </row>
    <row r="110" ht="36" customHeight="1" spans="1:10">
      <c r="A110" s="31"/>
      <c r="B110" s="31"/>
      <c r="C110" s="31" t="s">
        <v>308</v>
      </c>
      <c r="D110" s="55" t="s">
        <v>309</v>
      </c>
      <c r="E110" s="56" t="s">
        <v>503</v>
      </c>
      <c r="F110" s="43" t="s">
        <v>318</v>
      </c>
      <c r="G110" s="34" t="s">
        <v>504</v>
      </c>
      <c r="H110" s="43" t="s">
        <v>386</v>
      </c>
      <c r="I110" s="43" t="s">
        <v>314</v>
      </c>
      <c r="J110" s="56" t="s">
        <v>505</v>
      </c>
    </row>
    <row r="111" ht="36" customHeight="1" spans="1:10">
      <c r="A111" s="31"/>
      <c r="B111" s="31"/>
      <c r="C111" s="31" t="s">
        <v>308</v>
      </c>
      <c r="D111" s="55" t="s">
        <v>316</v>
      </c>
      <c r="E111" s="56" t="s">
        <v>506</v>
      </c>
      <c r="F111" s="43" t="s">
        <v>311</v>
      </c>
      <c r="G111" s="34" t="s">
        <v>319</v>
      </c>
      <c r="H111" s="43" t="s">
        <v>320</v>
      </c>
      <c r="I111" s="43" t="s">
        <v>314</v>
      </c>
      <c r="J111" s="56" t="s">
        <v>506</v>
      </c>
    </row>
    <row r="112" ht="36" customHeight="1" spans="1:10">
      <c r="A112" s="31"/>
      <c r="B112" s="31"/>
      <c r="C112" s="31" t="s">
        <v>308</v>
      </c>
      <c r="D112" s="55" t="s">
        <v>316</v>
      </c>
      <c r="E112" s="56" t="s">
        <v>507</v>
      </c>
      <c r="F112" s="43" t="s">
        <v>311</v>
      </c>
      <c r="G112" s="34" t="s">
        <v>319</v>
      </c>
      <c r="H112" s="43" t="s">
        <v>320</v>
      </c>
      <c r="I112" s="43" t="s">
        <v>314</v>
      </c>
      <c r="J112" s="56" t="s">
        <v>507</v>
      </c>
    </row>
    <row r="113" ht="36" customHeight="1" spans="1:10">
      <c r="A113" s="31"/>
      <c r="B113" s="31"/>
      <c r="C113" s="31" t="s">
        <v>308</v>
      </c>
      <c r="D113" s="55" t="s">
        <v>324</v>
      </c>
      <c r="E113" s="56" t="s">
        <v>508</v>
      </c>
      <c r="F113" s="43" t="s">
        <v>311</v>
      </c>
      <c r="G113" s="34" t="s">
        <v>319</v>
      </c>
      <c r="H113" s="43" t="s">
        <v>320</v>
      </c>
      <c r="I113" s="43" t="s">
        <v>314</v>
      </c>
      <c r="J113" s="56" t="s">
        <v>508</v>
      </c>
    </row>
    <row r="114" ht="36" customHeight="1" spans="1:10">
      <c r="A114" s="31"/>
      <c r="B114" s="31"/>
      <c r="C114" s="31" t="s">
        <v>327</v>
      </c>
      <c r="D114" s="55" t="s">
        <v>328</v>
      </c>
      <c r="E114" s="56" t="s">
        <v>509</v>
      </c>
      <c r="F114" s="43" t="s">
        <v>318</v>
      </c>
      <c r="G114" s="34" t="s">
        <v>510</v>
      </c>
      <c r="H114" s="43" t="s">
        <v>320</v>
      </c>
      <c r="I114" s="43" t="s">
        <v>314</v>
      </c>
      <c r="J114" s="56" t="s">
        <v>511</v>
      </c>
    </row>
    <row r="115" ht="36" customHeight="1" spans="1:10">
      <c r="A115" s="31"/>
      <c r="B115" s="31"/>
      <c r="C115" s="31" t="s">
        <v>332</v>
      </c>
      <c r="D115" s="55" t="s">
        <v>333</v>
      </c>
      <c r="E115" s="56" t="s">
        <v>482</v>
      </c>
      <c r="F115" s="43" t="s">
        <v>318</v>
      </c>
      <c r="G115" s="34" t="s">
        <v>401</v>
      </c>
      <c r="H115" s="43" t="s">
        <v>320</v>
      </c>
      <c r="I115" s="43" t="s">
        <v>314</v>
      </c>
      <c r="J115" s="56" t="s">
        <v>482</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51388888888889" right="0.751388888888889" top="0.590277777777778" bottom="0.472222222222222" header="0.5" footer="0.5"/>
  <pageSetup paperSize="1" scale="55" pageOrder="overThenDown"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2025-02-08T09:01:00Z</dcterms:created>
  <dcterms:modified xsi:type="dcterms:W3CDTF">2025-02-11T06:57:27Z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2052-11.8.2.12089</vt:lpwstr>
  </property>
  <property fmtid="{D5CDD505-2E9C-101B-9397-08002B2CF9AE}" pid="3" name="ICV">
    <vt:lpwstr>C11057406E1F4BB5A71985C1EB6D98C4</vt:lpwstr>
  </property>
</Properties>
</file>